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Центр\Отправка в МЭ ноябрь 2025\Финансовый план\"/>
    </mc:Choice>
  </mc:AlternateContent>
  <bookViews>
    <workbookView xWindow="-32760" yWindow="-32760" windowWidth="15150" windowHeight="8295" tabRatio="760"/>
  </bookViews>
  <sheets>
    <sheet name="Тамбовэнерго" sheetId="25" r:id="rId1"/>
  </sheets>
  <definedNames>
    <definedName name="_xlnm._FilterDatabase" localSheetId="0" hidden="1">Тамбовэнерго!$A$16:$U$463</definedName>
    <definedName name="_xlnm.Print_Titles" localSheetId="0">Тамбовэнерго!$14:$16</definedName>
    <definedName name="_xlnm.Print_Area" localSheetId="0">Тамбовэнерго!$A$1:$U$463</definedName>
  </definedNames>
  <calcPr calcId="162913"/>
</workbook>
</file>

<file path=xl/calcChain.xml><?xml version="1.0" encoding="utf-8"?>
<calcChain xmlns="http://schemas.openxmlformats.org/spreadsheetml/2006/main">
  <c r="T261" i="25" l="1"/>
  <c r="T262" i="25"/>
  <c r="T263" i="25"/>
  <c r="T264" i="25"/>
  <c r="T265" i="25"/>
  <c r="T266" i="25"/>
  <c r="T267" i="25"/>
  <c r="T268" i="25"/>
  <c r="T269" i="25"/>
  <c r="T270" i="25"/>
  <c r="T273" i="25"/>
  <c r="T274" i="25"/>
  <c r="T279" i="25"/>
  <c r="T280" i="25"/>
  <c r="T281" i="25"/>
  <c r="T282" i="25"/>
  <c r="T283" i="25"/>
  <c r="T284" i="25"/>
  <c r="T285" i="25"/>
  <c r="T286" i="25"/>
  <c r="T290" i="25"/>
  <c r="T291" i="25"/>
  <c r="T293" i="25"/>
  <c r="T294" i="25"/>
  <c r="T306" i="25"/>
  <c r="T258" i="25" l="1"/>
  <c r="T152" i="25"/>
  <c r="T276" i="25" l="1"/>
  <c r="T302" i="25"/>
  <c r="T275" i="25"/>
  <c r="T301" i="25"/>
  <c r="T278" i="25"/>
  <c r="T304" i="25"/>
  <c r="T277" i="25"/>
  <c r="T303" i="25"/>
  <c r="T156" i="25" l="1"/>
  <c r="T155" i="25"/>
  <c r="T46" i="25"/>
  <c r="T45" i="25"/>
  <c r="T44" i="25"/>
  <c r="T43" i="25"/>
  <c r="T38" i="25"/>
  <c r="T37" i="25"/>
  <c r="T36" i="25"/>
  <c r="T35" i="25"/>
  <c r="T34" i="25"/>
  <c r="T31" i="25"/>
  <c r="T30" i="25"/>
  <c r="T29" i="25"/>
  <c r="T28" i="25"/>
  <c r="T23" i="25"/>
  <c r="T22" i="25"/>
  <c r="T21" i="25"/>
  <c r="T20" i="25"/>
  <c r="T19" i="25"/>
  <c r="N379" i="25"/>
  <c r="N378" i="25"/>
  <c r="L379" i="25"/>
  <c r="L378" i="25"/>
  <c r="J379" i="25"/>
  <c r="J378" i="25"/>
  <c r="H379" i="25"/>
  <c r="H378" i="25"/>
  <c r="F379" i="25"/>
  <c r="E379" i="25"/>
  <c r="D379" i="25"/>
  <c r="F378" i="25"/>
  <c r="E378" i="25"/>
  <c r="D378" i="25"/>
  <c r="E377" i="25"/>
  <c r="D377" i="25"/>
  <c r="T25" i="25" l="1"/>
  <c r="T40" i="25"/>
  <c r="T54" i="25"/>
  <c r="T61" i="25"/>
  <c r="T69" i="25"/>
  <c r="T74" i="25"/>
  <c r="T174" i="25"/>
  <c r="T185" i="25"/>
  <c r="T385" i="25"/>
  <c r="T397" i="25"/>
  <c r="T408" i="25"/>
  <c r="T417" i="25"/>
  <c r="T428" i="25"/>
  <c r="T184" i="25"/>
  <c r="T348" i="25"/>
  <c r="T349" i="25"/>
  <c r="T350" i="25"/>
  <c r="T353" i="25"/>
  <c r="T354" i="25"/>
  <c r="T355" i="25"/>
  <c r="T384" i="25"/>
  <c r="T396" i="25"/>
  <c r="T404" i="25"/>
  <c r="T416" i="25"/>
  <c r="T426" i="25"/>
  <c r="T427" i="25"/>
  <c r="T442" i="25"/>
  <c r="T443" i="25"/>
  <c r="T444" i="25"/>
  <c r="T446" i="25"/>
  <c r="T447" i="25"/>
  <c r="T448" i="25"/>
  <c r="T449" i="25"/>
  <c r="T450" i="25"/>
  <c r="T451" i="25"/>
  <c r="T457" i="25"/>
  <c r="T460" i="25"/>
  <c r="T461" i="25"/>
  <c r="T462" i="25"/>
  <c r="T463" i="25"/>
  <c r="T178" i="25"/>
  <c r="T189" i="25"/>
  <c r="T192" i="25"/>
  <c r="T194" i="25"/>
  <c r="T195" i="25"/>
  <c r="T199" i="25"/>
  <c r="T206" i="25"/>
  <c r="T210" i="25"/>
  <c r="T211" i="25"/>
  <c r="T213" i="25"/>
  <c r="T239" i="25"/>
  <c r="T240" i="25"/>
  <c r="T243" i="25"/>
  <c r="T244" i="25"/>
  <c r="T245" i="25"/>
  <c r="T180" i="25"/>
  <c r="T182" i="25"/>
  <c r="T236" i="25"/>
  <c r="T237" i="25"/>
  <c r="T238" i="25"/>
  <c r="T392" i="25"/>
  <c r="T402" i="25"/>
  <c r="T414" i="25"/>
  <c r="T424" i="25"/>
  <c r="T433" i="25"/>
  <c r="T437" i="25"/>
  <c r="T214" i="25"/>
  <c r="T218" i="25"/>
  <c r="T219" i="25"/>
  <c r="T220" i="25"/>
  <c r="T221" i="25"/>
  <c r="T222" i="25"/>
  <c r="T223" i="25"/>
  <c r="T224" i="25"/>
  <c r="T225" i="25"/>
  <c r="T390" i="25"/>
  <c r="T401" i="25"/>
  <c r="T412" i="25"/>
  <c r="T423" i="25"/>
  <c r="T432" i="25"/>
  <c r="T177" i="25"/>
  <c r="T388" i="25"/>
  <c r="T400" i="25"/>
  <c r="T411" i="25"/>
  <c r="T422" i="25"/>
  <c r="T431" i="25"/>
  <c r="T176" i="25"/>
  <c r="T387" i="25"/>
  <c r="T399" i="25"/>
  <c r="T410" i="25"/>
  <c r="T419" i="25"/>
  <c r="T430" i="25"/>
  <c r="T82" i="25"/>
  <c r="T83" i="25"/>
  <c r="T84" i="25"/>
  <c r="T85" i="25"/>
  <c r="T86" i="25"/>
  <c r="T88" i="25"/>
  <c r="T90" i="25"/>
  <c r="T91" i="25"/>
  <c r="T92" i="25"/>
  <c r="T93" i="25"/>
  <c r="T94" i="25"/>
  <c r="T116" i="25"/>
  <c r="T117" i="25"/>
  <c r="T118" i="25"/>
  <c r="T119" i="25"/>
  <c r="T120" i="25"/>
  <c r="T122" i="25"/>
  <c r="T125" i="25"/>
  <c r="T126" i="25"/>
  <c r="T127" i="25"/>
  <c r="T128" i="25"/>
  <c r="T131" i="25"/>
  <c r="T132" i="25"/>
  <c r="T133" i="25"/>
  <c r="T134" i="25"/>
  <c r="T135" i="25"/>
  <c r="T137" i="25"/>
  <c r="T140" i="25"/>
  <c r="T141" i="25"/>
  <c r="T142" i="25"/>
  <c r="T143" i="25"/>
  <c r="T146" i="25"/>
  <c r="T147" i="25"/>
  <c r="T148" i="25"/>
  <c r="T149" i="25"/>
  <c r="T150" i="25"/>
  <c r="T175" i="25"/>
  <c r="T186" i="25"/>
  <c r="T386" i="25"/>
  <c r="T398" i="25"/>
  <c r="T409" i="25"/>
  <c r="T418" i="25"/>
  <c r="T429" i="25"/>
  <c r="T157" i="25"/>
  <c r="T158" i="25"/>
  <c r="T183" i="25"/>
  <c r="T393" i="25"/>
  <c r="T403" i="25"/>
  <c r="T415" i="25"/>
  <c r="T425" i="25"/>
  <c r="T438" i="25"/>
  <c r="G379" i="25" l="1"/>
  <c r="G378" i="25"/>
  <c r="U451" i="25" l="1"/>
  <c r="U450" i="25"/>
  <c r="U449" i="25"/>
  <c r="U448" i="25"/>
  <c r="U447" i="25"/>
  <c r="U446" i="25"/>
  <c r="U444" i="25"/>
  <c r="U443" i="25"/>
  <c r="U442" i="25"/>
  <c r="U438" i="25"/>
  <c r="U437" i="25"/>
  <c r="U433" i="25"/>
  <c r="U432" i="25"/>
  <c r="U431" i="25"/>
  <c r="U430" i="25"/>
  <c r="U429" i="25"/>
  <c r="U428" i="25"/>
  <c r="U427" i="25"/>
  <c r="U426" i="25"/>
  <c r="U425" i="25"/>
  <c r="U424" i="25"/>
  <c r="U423" i="25"/>
  <c r="U422" i="25"/>
  <c r="U419" i="25"/>
  <c r="U418" i="25"/>
  <c r="U417" i="25"/>
  <c r="U416" i="25"/>
  <c r="U415" i="25"/>
  <c r="U414" i="25"/>
  <c r="U412" i="25"/>
  <c r="U411" i="25"/>
  <c r="U410" i="25"/>
  <c r="U409" i="25"/>
  <c r="U408" i="25"/>
  <c r="U404" i="25"/>
  <c r="U403" i="25"/>
  <c r="U402" i="25"/>
  <c r="U401" i="25"/>
  <c r="U400" i="25"/>
  <c r="U399" i="25"/>
  <c r="U398" i="25"/>
  <c r="U397" i="25"/>
  <c r="U396" i="25"/>
  <c r="U393" i="25"/>
  <c r="U392" i="25"/>
  <c r="U390" i="25"/>
  <c r="U388" i="25"/>
  <c r="U387" i="25"/>
  <c r="U386" i="25"/>
  <c r="U385" i="25"/>
  <c r="U384" i="25"/>
  <c r="U378" i="25"/>
  <c r="T378" i="25"/>
  <c r="U306" i="25"/>
  <c r="U294" i="25"/>
  <c r="U293" i="25"/>
  <c r="U291" i="25"/>
  <c r="U290" i="25"/>
  <c r="U286" i="25"/>
  <c r="U285" i="25"/>
  <c r="U284" i="25"/>
  <c r="U283" i="25"/>
  <c r="U282" i="25"/>
  <c r="U281" i="25"/>
  <c r="U280" i="25"/>
  <c r="U279" i="25"/>
  <c r="U274" i="25"/>
  <c r="U273" i="25"/>
  <c r="U270" i="25"/>
  <c r="U269" i="25"/>
  <c r="U268" i="25"/>
  <c r="U267" i="25"/>
  <c r="U266" i="25"/>
  <c r="U265" i="25"/>
  <c r="U264" i="25"/>
  <c r="U263" i="25"/>
  <c r="U262" i="25"/>
  <c r="U261" i="25"/>
  <c r="T257" i="25"/>
  <c r="U211" i="25"/>
  <c r="U199" i="25"/>
  <c r="U192" i="25"/>
  <c r="U186" i="25"/>
  <c r="U185" i="25"/>
  <c r="U184" i="25"/>
  <c r="U183" i="25"/>
  <c r="U180" i="25"/>
  <c r="U178" i="25"/>
  <c r="U177" i="25"/>
  <c r="U176" i="25"/>
  <c r="U175" i="25"/>
  <c r="U174" i="25"/>
  <c r="T168" i="25"/>
  <c r="T167" i="25"/>
  <c r="U158" i="25"/>
  <c r="U157" i="25"/>
  <c r="U156" i="25"/>
  <c r="U155" i="25"/>
  <c r="U152" i="25"/>
  <c r="U150" i="25"/>
  <c r="U149" i="25"/>
  <c r="U148" i="25"/>
  <c r="U147" i="25"/>
  <c r="U146" i="25"/>
  <c r="U143" i="25"/>
  <c r="U142" i="25"/>
  <c r="U141" i="25"/>
  <c r="U140" i="25"/>
  <c r="U137" i="25"/>
  <c r="U135" i="25"/>
  <c r="U134" i="25"/>
  <c r="U133" i="25"/>
  <c r="U132" i="25"/>
  <c r="U131" i="25"/>
  <c r="U128" i="25"/>
  <c r="U127" i="25"/>
  <c r="U126" i="25"/>
  <c r="U125" i="25"/>
  <c r="U122" i="25"/>
  <c r="U120" i="25"/>
  <c r="U119" i="25"/>
  <c r="U118" i="25"/>
  <c r="U117" i="25"/>
  <c r="U116" i="25"/>
  <c r="U94" i="25"/>
  <c r="U93" i="25"/>
  <c r="U92" i="25"/>
  <c r="U91" i="25"/>
  <c r="U88" i="25"/>
  <c r="U86" i="25"/>
  <c r="U85" i="25"/>
  <c r="U84" i="25"/>
  <c r="U83" i="25"/>
  <c r="U82" i="25"/>
  <c r="U69" i="25"/>
  <c r="U54" i="25"/>
  <c r="U46" i="25"/>
  <c r="U45" i="25"/>
  <c r="U44" i="25"/>
  <c r="U43" i="25"/>
  <c r="U40" i="25"/>
  <c r="U38" i="25"/>
  <c r="U37" i="25"/>
  <c r="U36" i="25"/>
  <c r="U35" i="25"/>
  <c r="U34" i="25"/>
  <c r="U31" i="25"/>
  <c r="U30" i="25"/>
  <c r="U29" i="25"/>
  <c r="U28" i="25"/>
  <c r="U25" i="25"/>
  <c r="U23" i="25"/>
  <c r="U22" i="25"/>
  <c r="U21" i="25"/>
  <c r="U20" i="25"/>
  <c r="U19" i="25"/>
  <c r="S379" i="25" l="1"/>
  <c r="R379" i="25"/>
  <c r="Q379" i="25"/>
  <c r="P379" i="25"/>
  <c r="O379" i="25"/>
  <c r="M379" i="25"/>
  <c r="K379" i="25"/>
  <c r="I379" i="25"/>
  <c r="S378" i="25"/>
  <c r="R378" i="25"/>
  <c r="Q378" i="25"/>
  <c r="P378" i="25"/>
  <c r="O378" i="25"/>
  <c r="M378" i="25"/>
  <c r="K378" i="25"/>
  <c r="I378" i="25"/>
  <c r="R377" i="25"/>
  <c r="P377" i="25"/>
  <c r="N377" i="25"/>
  <c r="L377" i="25"/>
  <c r="K377" i="25"/>
  <c r="J377" i="25"/>
  <c r="I377" i="25"/>
  <c r="H377" i="25"/>
  <c r="G377" i="25"/>
  <c r="F377" i="25"/>
  <c r="U304" i="25"/>
  <c r="U302" i="25"/>
  <c r="U278" i="25"/>
  <c r="U276" i="25"/>
  <c r="U225" i="25"/>
  <c r="U224" i="25"/>
  <c r="U223" i="25"/>
  <c r="U222" i="25"/>
  <c r="U221" i="25"/>
  <c r="U220" i="25"/>
  <c r="U219" i="25"/>
  <c r="U74" i="25"/>
  <c r="U257" i="25" l="1"/>
  <c r="U238" i="25"/>
  <c r="U239" i="25"/>
  <c r="U240" i="25"/>
  <c r="U243" i="25"/>
  <c r="U244" i="25"/>
  <c r="U245" i="25"/>
  <c r="U213" i="25"/>
  <c r="U214" i="25"/>
  <c r="U189" i="25"/>
  <c r="U218" i="25"/>
  <c r="U61" i="25"/>
  <c r="T217" i="25" l="1"/>
  <c r="T212" i="25"/>
  <c r="U212" i="25"/>
  <c r="U90" i="25"/>
  <c r="U217" i="25"/>
  <c r="T216" i="25" l="1"/>
  <c r="U216" i="25"/>
  <c r="U461" i="25" l="1"/>
  <c r="U462" i="25"/>
  <c r="U457" i="25"/>
  <c r="U460" i="25"/>
  <c r="U182" i="25" l="1"/>
  <c r="U210" i="25" l="1"/>
  <c r="U301" i="25"/>
  <c r="U237" i="25"/>
  <c r="U303" i="25"/>
  <c r="U277" i="25"/>
  <c r="U236" i="25"/>
  <c r="U194" i="25"/>
  <c r="U206" i="25"/>
  <c r="U195" i="25"/>
  <c r="U275" i="25"/>
  <c r="T235" i="25" l="1"/>
  <c r="U235" i="25"/>
  <c r="U463" i="25" l="1"/>
  <c r="U234" i="25" l="1"/>
  <c r="U215" i="25" l="1"/>
  <c r="U209" i="25" l="1"/>
  <c r="U250" i="25" l="1"/>
  <c r="U249" i="25"/>
  <c r="U251" i="25" l="1"/>
  <c r="U168" i="25" l="1"/>
  <c r="T456" i="25" l="1"/>
  <c r="U456" i="25"/>
  <c r="U453" i="25"/>
  <c r="T453" i="25"/>
  <c r="T458" i="25" l="1"/>
  <c r="U458" i="25" l="1"/>
  <c r="U60" i="25" l="1"/>
  <c r="U49" i="25"/>
  <c r="U55" i="25"/>
  <c r="U106" i="25"/>
  <c r="U75" i="25"/>
  <c r="T75" i="25"/>
  <c r="T106" i="25"/>
  <c r="U70" i="25"/>
  <c r="U98" i="25"/>
  <c r="T98" i="25"/>
  <c r="T60" i="25"/>
  <c r="T49" i="25"/>
  <c r="T55" i="25" l="1"/>
  <c r="T70" i="25"/>
  <c r="T42" i="25" l="1"/>
  <c r="T351" i="25"/>
  <c r="T204" i="25"/>
  <c r="T247" i="25"/>
  <c r="U356" i="25"/>
  <c r="T310" i="25"/>
  <c r="T288" i="25"/>
  <c r="T41" i="25"/>
  <c r="T47" i="25"/>
  <c r="U67" i="25"/>
  <c r="T67" i="25"/>
  <c r="T59" i="25"/>
  <c r="U63" i="25"/>
  <c r="T63" i="25"/>
  <c r="T78" i="25"/>
  <c r="U79" i="25"/>
  <c r="T79" i="25"/>
  <c r="T103" i="25"/>
  <c r="T108" i="25"/>
  <c r="T114" i="25"/>
  <c r="T154" i="25"/>
  <c r="T352" i="25"/>
  <c r="T374" i="25"/>
  <c r="U310" i="25"/>
  <c r="U288" i="25"/>
  <c r="U347" i="25"/>
  <c r="U114" i="25"/>
  <c r="T436" i="25"/>
  <c r="T405" i="25"/>
  <c r="T68" i="25"/>
  <c r="U205" i="25"/>
  <c r="U247" i="25"/>
  <c r="U170" i="25"/>
  <c r="U405" i="25"/>
  <c r="U352" i="25"/>
  <c r="U197" i="25"/>
  <c r="T200" i="25"/>
  <c r="U207" i="25"/>
  <c r="T300" i="25"/>
  <c r="T308" i="25"/>
  <c r="T169" i="25"/>
  <c r="T255" i="25"/>
  <c r="U53" i="25"/>
  <c r="U80" i="25"/>
  <c r="T99" i="25"/>
  <c r="U104" i="25"/>
  <c r="U113" i="25"/>
  <c r="U162" i="25"/>
  <c r="T198" i="25"/>
  <c r="U201" i="25"/>
  <c r="U298" i="25"/>
  <c r="U296" i="25"/>
  <c r="U47" i="25"/>
  <c r="U59" i="25"/>
  <c r="U78" i="25"/>
  <c r="U103" i="25"/>
  <c r="U108" i="25"/>
  <c r="U154" i="25"/>
  <c r="U374" i="25"/>
  <c r="T197" i="25"/>
  <c r="U200" i="25"/>
  <c r="T207" i="25"/>
  <c r="T298" i="25"/>
  <c r="T296" i="25"/>
  <c r="U311" i="25"/>
  <c r="U272" i="25"/>
  <c r="U255" i="25"/>
  <c r="U42" i="25"/>
  <c r="U68" i="25"/>
  <c r="T53" i="25"/>
  <c r="T80" i="25"/>
  <c r="U99" i="25"/>
  <c r="T104" i="25"/>
  <c r="T113" i="25"/>
  <c r="T162" i="25"/>
  <c r="T347" i="25"/>
  <c r="U351" i="25"/>
  <c r="T356" i="25"/>
  <c r="U204" i="25"/>
  <c r="T205" i="25"/>
  <c r="U198" i="25"/>
  <c r="T201" i="25"/>
  <c r="U300" i="25"/>
  <c r="U308" i="25"/>
  <c r="T311" i="25"/>
  <c r="T272" i="25"/>
  <c r="U41" i="25"/>
  <c r="U107" i="25"/>
  <c r="T107" i="25"/>
  <c r="U124" i="25"/>
  <c r="T124" i="25"/>
  <c r="U445" i="25"/>
  <c r="T445" i="25"/>
  <c r="U297" i="25"/>
  <c r="T299" i="25"/>
  <c r="U295" i="25"/>
  <c r="T307" i="25"/>
  <c r="U260" i="25"/>
  <c r="T271" i="25"/>
  <c r="U105" i="25"/>
  <c r="T105" i="25"/>
  <c r="U441" i="25"/>
  <c r="T441" i="25"/>
  <c r="U179" i="25"/>
  <c r="T179" i="25"/>
  <c r="U24" i="25"/>
  <c r="T24" i="25"/>
  <c r="U27" i="25"/>
  <c r="T27" i="25"/>
  <c r="U421" i="25"/>
  <c r="T421" i="25"/>
  <c r="U196" i="25"/>
  <c r="T196" i="25"/>
  <c r="T297" i="25"/>
  <c r="U299" i="25"/>
  <c r="T295" i="25"/>
  <c r="U307" i="25"/>
  <c r="T260" i="25"/>
  <c r="U271" i="25"/>
  <c r="U65" i="25"/>
  <c r="T65" i="25"/>
  <c r="U71" i="25"/>
  <c r="T71" i="25"/>
  <c r="U436" i="25"/>
  <c r="U167" i="25"/>
  <c r="T139" i="25" l="1"/>
  <c r="U318" i="25"/>
  <c r="U233" i="25"/>
  <c r="U232" i="25"/>
  <c r="U56" i="25"/>
  <c r="U62" i="25"/>
  <c r="U72" i="25"/>
  <c r="T287" i="25"/>
  <c r="U110" i="25"/>
  <c r="U100" i="25"/>
  <c r="U52" i="25"/>
  <c r="U292" i="25"/>
  <c r="T58" i="25"/>
  <c r="T229" i="25"/>
  <c r="T231" i="25"/>
  <c r="T233" i="25"/>
  <c r="T188" i="25"/>
  <c r="U193" i="25"/>
  <c r="T109" i="25"/>
  <c r="U101" i="25"/>
  <c r="T52" i="25"/>
  <c r="U139" i="25"/>
  <c r="U58" i="25"/>
  <c r="U231" i="25"/>
  <c r="T56" i="25"/>
  <c r="T62" i="25"/>
  <c r="T72" i="25"/>
  <c r="T292" i="25"/>
  <c r="T110" i="25"/>
  <c r="T100" i="25"/>
  <c r="U440" i="25"/>
  <c r="T112" i="25"/>
  <c r="T48" i="25"/>
  <c r="U57" i="25"/>
  <c r="U188" i="25"/>
  <c r="T193" i="25"/>
  <c r="U109" i="25"/>
  <c r="T101" i="25"/>
  <c r="T357" i="25"/>
  <c r="T318" i="25"/>
  <c r="T440" i="25"/>
  <c r="U48" i="25"/>
  <c r="U287" i="25"/>
  <c r="T57" i="25"/>
  <c r="U357" i="25" l="1"/>
  <c r="U187" i="25"/>
  <c r="T234" i="25"/>
  <c r="T170" i="25"/>
  <c r="U227" i="25"/>
  <c r="T232" i="25"/>
  <c r="T187" i="25"/>
  <c r="T227" i="25"/>
  <c r="U229" i="25"/>
  <c r="T242" i="25"/>
  <c r="T454" i="25"/>
  <c r="U454" i="25"/>
  <c r="U230" i="25"/>
  <c r="T51" i="25"/>
  <c r="T111" i="25"/>
  <c r="U111" i="25"/>
  <c r="U242" i="25"/>
  <c r="U51" i="25"/>
  <c r="U112" i="25"/>
  <c r="T50" i="25" l="1"/>
  <c r="T215" i="25"/>
  <c r="U455" i="25"/>
  <c r="U50" i="25"/>
  <c r="T230" i="25"/>
  <c r="U253" i="25"/>
  <c r="U169" i="25"/>
  <c r="T455" i="25"/>
  <c r="U228" i="25"/>
  <c r="T253" i="25" l="1"/>
  <c r="T228" i="25"/>
  <c r="T209" i="25"/>
  <c r="T250" i="25"/>
  <c r="T249" i="25" l="1"/>
  <c r="T251" i="25"/>
  <c r="U66" i="25" l="1"/>
  <c r="U95" i="25" l="1"/>
  <c r="U32" i="25"/>
  <c r="T66" i="25"/>
  <c r="U89" i="25" l="1"/>
  <c r="U18" i="25"/>
  <c r="T26" i="25"/>
  <c r="T89" i="25"/>
  <c r="U26" i="25"/>
  <c r="U97" i="25" l="1"/>
  <c r="T18" i="25"/>
  <c r="T95" i="25"/>
  <c r="T64" i="25"/>
  <c r="U64" i="25"/>
  <c r="U181" i="25"/>
  <c r="T181" i="25"/>
  <c r="T32" i="25"/>
  <c r="U73" i="25" l="1"/>
  <c r="U123" i="25"/>
  <c r="U102" i="25"/>
  <c r="U33" i="25"/>
  <c r="T97" i="25"/>
  <c r="T102" i="25"/>
  <c r="T96" i="25"/>
  <c r="U96" i="25"/>
  <c r="U81" i="25" l="1"/>
  <c r="U138" i="25"/>
  <c r="U153" i="25"/>
  <c r="U87" i="25"/>
  <c r="T33" i="25"/>
  <c r="T123" i="25"/>
  <c r="U39" i="25"/>
  <c r="U305" i="25"/>
  <c r="T153" i="25"/>
  <c r="T39" i="25"/>
  <c r="U190" i="25" l="1"/>
  <c r="U115" i="25"/>
  <c r="T73" i="25"/>
  <c r="T87" i="25"/>
  <c r="T190" i="25"/>
  <c r="T81" i="25"/>
  <c r="U76" i="25"/>
  <c r="T76" i="25" l="1"/>
  <c r="T173" i="25"/>
  <c r="T138" i="25"/>
  <c r="U166" i="25"/>
  <c r="U171" i="25" s="1"/>
  <c r="T305" i="25"/>
  <c r="T115" i="25"/>
  <c r="U173" i="25"/>
  <c r="U312" i="25" l="1"/>
  <c r="T312" i="25"/>
  <c r="T166" i="25"/>
  <c r="T171" i="25" s="1"/>
  <c r="U203" i="25" l="1"/>
  <c r="U145" i="25"/>
  <c r="U130" i="25" l="1"/>
  <c r="T145" i="25"/>
  <c r="T130" i="25" l="1"/>
  <c r="U121" i="25" l="1"/>
  <c r="U129" i="25" l="1"/>
  <c r="U159" i="25"/>
  <c r="U136" i="25" l="1"/>
  <c r="U151" i="25"/>
  <c r="U144" i="25"/>
  <c r="U389" i="25" l="1"/>
  <c r="U413" i="25" l="1"/>
  <c r="U407" i="25"/>
  <c r="U406" i="25" l="1"/>
  <c r="U420" i="25"/>
  <c r="T203" i="25" l="1"/>
  <c r="T246" i="25" l="1"/>
  <c r="T241" i="25" l="1"/>
  <c r="T252" i="25" l="1"/>
  <c r="T254" i="25" l="1"/>
  <c r="T121" i="25" l="1"/>
  <c r="T129" i="25" l="1"/>
  <c r="T159" i="25"/>
  <c r="T144" i="25" l="1"/>
  <c r="T151" i="25"/>
  <c r="T136" i="25" l="1"/>
  <c r="T420" i="25" l="1"/>
  <c r="T413" i="25" l="1"/>
  <c r="T389" i="25"/>
  <c r="T407" i="25" l="1"/>
  <c r="T406" i="25" l="1"/>
  <c r="T163" i="25" l="1"/>
  <c r="U163" i="25" l="1"/>
  <c r="U246" i="25" l="1"/>
  <c r="U241" i="25" l="1"/>
  <c r="U252" i="25" l="1"/>
  <c r="U254" i="25" l="1"/>
  <c r="U289" i="25" l="1"/>
  <c r="U309" i="25" l="1"/>
  <c r="T289" i="25" l="1"/>
  <c r="T309" i="25" l="1"/>
  <c r="T434" i="25" l="1"/>
  <c r="T394" i="25" l="1"/>
  <c r="T382" i="25" l="1"/>
  <c r="T391" i="25"/>
  <c r="T383" i="25" l="1"/>
  <c r="U434" i="25" l="1"/>
  <c r="U394" i="25"/>
  <c r="U382" i="25" l="1"/>
  <c r="U391" i="25"/>
  <c r="U383" i="25" l="1"/>
  <c r="U395" i="25" l="1"/>
  <c r="U161" i="25"/>
  <c r="U164" i="25" l="1"/>
  <c r="T395" i="25"/>
  <c r="T161" i="25"/>
  <c r="U160" i="25" l="1"/>
  <c r="T164" i="25" l="1"/>
  <c r="T160" i="25"/>
  <c r="U439" i="25" l="1"/>
  <c r="U435" i="25"/>
  <c r="T439" i="25" l="1"/>
  <c r="U381" i="25"/>
  <c r="T435" i="25"/>
  <c r="U380" i="25" l="1"/>
  <c r="T381" i="25"/>
  <c r="T380" i="25" l="1"/>
  <c r="U208" i="25" l="1"/>
  <c r="U202" i="25"/>
  <c r="U191" i="25"/>
  <c r="U248" i="25" l="1"/>
  <c r="U256" i="25"/>
  <c r="T191" i="25"/>
  <c r="T202" i="25"/>
  <c r="T208" i="25"/>
  <c r="T248" i="25" l="1"/>
  <c r="T256" i="25"/>
  <c r="U258" i="25" l="1"/>
</calcChain>
</file>

<file path=xl/sharedStrings.xml><?xml version="1.0" encoding="utf-8"?>
<sst xmlns="http://schemas.openxmlformats.org/spreadsheetml/2006/main" count="4996" uniqueCount="747">
  <si>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</si>
  <si>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</si>
  <si>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</si>
  <si>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</si>
  <si>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</si>
  <si>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</si>
  <si>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</si>
  <si>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</si>
  <si>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</si>
  <si>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</si>
  <si>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</si>
  <si>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</si>
  <si>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</si>
  <si>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</si>
  <si>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</si>
  <si>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</si>
  <si>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</si>
  <si>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</si>
  <si>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</si>
  <si>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</si>
  <si>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</si>
  <si>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</si>
  <si>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</si>
  <si>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</si>
  <si>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</si>
  <si>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</si>
  <si>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</si>
  <si>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</si>
  <si>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</si>
  <si>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</si>
  <si>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</si>
  <si>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</si>
  <si>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</si>
  <si>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</si>
  <si>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</si>
  <si>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</si>
  <si>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</si>
  <si>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</si>
  <si>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</si>
  <si>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</si>
  <si>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</si>
  <si>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</si>
  <si>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</si>
  <si>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</si>
  <si>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</si>
  <si>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</si>
  <si>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</si>
  <si>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</si>
  <si>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</si>
  <si>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</si>
  <si>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</si>
  <si>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</si>
  <si>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</si>
  <si>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</si>
  <si>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</si>
  <si>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</si>
  <si>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</si>
  <si>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</si>
  <si>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</si>
  <si>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</si>
  <si>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</si>
  <si>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</si>
  <si>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</si>
  <si>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</si>
  <si>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</si>
  <si>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</si>
  <si>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</si>
  <si>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</si>
  <si>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</si>
  <si>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</si>
  <si>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</si>
  <si>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</si>
  <si>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</si>
  <si>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</si>
  <si>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</si>
  <si>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</si>
  <si>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</si>
  <si>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</si>
  <si>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</si>
  <si>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</si>
  <si>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</si>
  <si>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</si>
  <si>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</si>
  <si>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</si>
  <si>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</si>
  <si>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</si>
  <si>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</si>
  <si>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</si>
  <si>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</si>
  <si>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</si>
  <si>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</si>
  <si>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</si>
  <si>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</si>
  <si>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</si>
  <si>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</si>
  <si>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</si>
  <si>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</si>
  <si>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</si>
  <si>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</si>
  <si>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</si>
  <si>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</si>
  <si>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</si>
  <si>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</si>
  <si>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</si>
  <si>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</si>
  <si>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</si>
  <si>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</si>
  <si>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</si>
  <si>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</si>
  <si>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</si>
  <si>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</si>
  <si>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</si>
  <si>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</si>
  <si>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</si>
  <si>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</si>
  <si>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</si>
  <si>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</si>
  <si>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</si>
  <si>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</si>
  <si>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</si>
  <si>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</si>
  <si>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</si>
  <si>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</si>
  <si>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</si>
  <si>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</si>
  <si>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</si>
  <si>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</si>
  <si>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</si>
  <si>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</si>
  <si>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</si>
  <si>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</si>
  <si>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</si>
  <si>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</si>
  <si>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</si>
  <si>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</si>
  <si>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</si>
  <si>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</si>
  <si>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</si>
  <si>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</si>
  <si>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</si>
  <si>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</si>
  <si>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</si>
  <si>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</si>
  <si>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</si>
  <si>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</si>
  <si>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</si>
  <si>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</si>
  <si>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</si>
  <si>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</si>
  <si>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</si>
  <si>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</si>
  <si>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</si>
  <si>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</si>
  <si>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</si>
  <si>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</si>
  <si>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</si>
  <si>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</si>
  <si>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</si>
  <si>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</si>
  <si>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</si>
  <si>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</si>
  <si>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</si>
  <si>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</si>
  <si>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</si>
  <si>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</si>
  <si>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</si>
  <si>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</si>
  <si>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</si>
  <si>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</si>
  <si>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</si>
  <si>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</si>
  <si>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</si>
  <si>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</si>
  <si>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</si>
  <si>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</si>
  <si>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</si>
  <si>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</si>
  <si>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</si>
  <si>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</si>
  <si>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</si>
  <si>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</si>
  <si>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</si>
  <si>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</si>
  <si>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</si>
  <si>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</si>
  <si>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</si>
  <si>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</si>
  <si>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</si>
  <si>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</si>
  <si>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</si>
  <si>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</si>
  <si>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</si>
  <si>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</si>
  <si>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</si>
  <si>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</si>
  <si>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</si>
  <si>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</si>
  <si>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</si>
  <si>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</si>
  <si>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</si>
  <si>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</si>
  <si>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</si>
  <si>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</si>
  <si>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</si>
  <si>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</si>
  <si>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</si>
  <si>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</si>
  <si>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</si>
  <si>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</si>
  <si>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</si>
  <si>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</si>
  <si>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</si>
  <si>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</si>
  <si>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</si>
  <si>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</si>
  <si>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</si>
  <si>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</si>
  <si>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</si>
  <si>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</si>
  <si>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</si>
  <si>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</si>
  <si>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</si>
  <si>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</si>
  <si>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</si>
  <si>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</si>
  <si>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</si>
  <si>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</si>
  <si>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</si>
  <si>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</si>
  <si>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</si>
  <si>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</si>
  <si>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</si>
  <si>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</si>
  <si>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</si>
  <si>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</si>
  <si>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</si>
  <si>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</si>
  <si>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</si>
  <si>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</si>
  <si>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</si>
  <si>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</si>
  <si>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</si>
  <si>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</si>
  <si>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</si>
  <si>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</si>
  <si>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</si>
  <si>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</si>
  <si>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</si>
  <si>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</si>
  <si>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</si>
  <si>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</si>
  <si>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</si>
  <si>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</si>
  <si>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</si>
  <si>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</si>
  <si>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</si>
  <si>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</si>
  <si>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</si>
  <si>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</si>
  <si>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</si>
  <si>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</si>
  <si>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</si>
  <si>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</si>
  <si>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</si>
  <si>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</si>
  <si>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</si>
  <si>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</si>
  <si>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</si>
  <si>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</si>
  <si>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</si>
  <si>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</si>
  <si>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</si>
  <si>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</si>
  <si>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</si>
  <si>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</si>
  <si>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</si>
  <si>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</si>
  <si>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</si>
  <si>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</si>
  <si>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</si>
  <si>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</si>
  <si>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</si>
  <si>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</si>
  <si>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</si>
  <si>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</si>
  <si>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</si>
  <si>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</si>
  <si>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</si>
  <si>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</si>
  <si>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</si>
  <si>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</si>
  <si>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</si>
  <si>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</si>
  <si>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</si>
  <si>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</si>
  <si>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</si>
  <si>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</si>
  <si>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</si>
  <si>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</si>
  <si>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</si>
  <si>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</si>
  <si>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</si>
  <si>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</si>
  <si>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</si>
  <si>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</si>
  <si>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</si>
  <si>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</si>
  <si>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</si>
  <si>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</si>
  <si>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</si>
  <si>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</si>
  <si>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</si>
  <si>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</si>
  <si>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</si>
  <si>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</si>
  <si>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</si>
  <si>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</si>
  <si>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</si>
  <si>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</si>
  <si>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</si>
  <si>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</si>
  <si>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</si>
  <si>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</si>
  <si>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</si>
  <si>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</si>
  <si>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</si>
  <si>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</si>
  <si>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</si>
  <si>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</si>
  <si>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</si>
  <si>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</si>
  <si>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</si>
  <si>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</si>
  <si>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</si>
  <si>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</si>
  <si>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</si>
  <si>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</si>
  <si>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</si>
  <si>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</si>
  <si>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</si>
  <si>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</si>
  <si>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</si>
  <si>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</si>
  <si>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</si>
  <si>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</si>
  <si>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</si>
  <si>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</si>
  <si>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</si>
  <si>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</si>
  <si>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</si>
  <si>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</si>
  <si>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</si>
  <si>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</si>
  <si>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</si>
  <si>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</si>
  <si>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</si>
  <si>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</si>
  <si>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</si>
  <si>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</si>
  <si>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</si>
  <si>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</si>
  <si>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</si>
  <si>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</si>
  <si>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</si>
  <si>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</si>
  <si>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</si>
  <si>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</si>
  <si>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</si>
  <si>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</si>
  <si>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</si>
  <si>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</si>
  <si>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</si>
  <si>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</si>
  <si>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</si>
  <si>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</si>
  <si>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</si>
  <si>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</si>
  <si>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</si>
  <si>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</si>
  <si>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</si>
  <si>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</si>
  <si>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</si>
  <si>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</si>
  <si>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</si>
  <si>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</si>
  <si>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</si>
  <si>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</si>
  <si>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</si>
  <si>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</si>
  <si>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</si>
  <si>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</si>
  <si>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</si>
  <si>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</si>
  <si>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</si>
  <si>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</si>
  <si>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</si>
  <si>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</si>
  <si>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</si>
  <si>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</si>
  <si>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</si>
  <si>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</si>
  <si>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</si>
  <si>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</si>
  <si>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</si>
  <si>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</si>
  <si>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</si>
  <si>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</si>
  <si>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</si>
  <si>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</si>
  <si>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</si>
  <si>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</si>
  <si>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</si>
  <si>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</si>
  <si>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</si>
  <si>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</si>
  <si>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</si>
  <si>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</si>
  <si>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</si>
  <si>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</si>
  <si>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</si>
  <si>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</si>
  <si>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</si>
  <si>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</si>
  <si>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</si>
  <si>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</si>
  <si>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</si>
  <si>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</si>
  <si>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</si>
  <si>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</si>
  <si>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</si>
  <si>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</si>
  <si>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</si>
  <si>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</si>
  <si>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</si>
  <si>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</si>
  <si>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</si>
  <si>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</si>
  <si>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</si>
  <si>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</si>
  <si>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</si>
  <si>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</si>
  <si>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</si>
  <si>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</si>
  <si>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</si>
  <si>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</si>
  <si>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</si>
  <si>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</si>
  <si>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</si>
  <si>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</si>
  <si>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</si>
  <si>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</si>
  <si>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</si>
  <si>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</si>
  <si>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</si>
  <si>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</si>
  <si>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</si>
  <si>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</si>
  <si>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</si>
  <si>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</si>
  <si>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</si>
  <si>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</si>
  <si>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</si>
  <si>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</si>
  <si>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</si>
  <si>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</si>
  <si>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</si>
  <si>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</si>
  <si>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</si>
  <si>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</si>
  <si>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</si>
  <si>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</si>
  <si>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</si>
  <si>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</si>
  <si>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</si>
  <si>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</si>
  <si>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</si>
  <si>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</si>
  <si>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</si>
  <si>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</si>
  <si>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</si>
  <si>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</si>
  <si>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</si>
  <si>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</si>
  <si>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</si>
  <si>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</si>
  <si>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</si>
  <si>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</si>
  <si>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</si>
  <si>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</si>
  <si>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</si>
  <si>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</si>
  <si>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</si>
  <si>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</si>
  <si>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</si>
  <si>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</si>
  <si>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</si>
  <si>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</si>
  <si>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</si>
  <si>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</si>
  <si>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</si>
  <si>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</si>
  <si>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</si>
  <si>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</si>
  <si>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</si>
  <si>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</si>
  <si>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</si>
  <si>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</si>
  <si>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</si>
  <si>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</si>
  <si>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</si>
  <si>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</si>
  <si>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</si>
  <si>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</si>
  <si>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</si>
  <si>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</si>
  <si>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</si>
  <si>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</si>
  <si>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</si>
  <si>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</si>
  <si>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</si>
  <si>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</si>
  <si>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</si>
  <si>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</si>
  <si>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</si>
  <si>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</si>
  <si>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</si>
  <si>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</si>
  <si>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</si>
  <si>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</si>
  <si>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</si>
  <si>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</si>
  <si>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</si>
  <si>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</si>
  <si>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</si>
  <si>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</si>
  <si>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</si>
  <si>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</si>
  <si>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</si>
  <si>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</si>
  <si>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</si>
  <si>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</si>
  <si>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</si>
  <si>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</si>
  <si>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</si>
  <si>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</si>
  <si>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</si>
  <si>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</si>
  <si>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</si>
  <si>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</si>
  <si>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</si>
  <si>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</si>
  <si>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</si>
  <si>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</si>
  <si>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</si>
  <si>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</si>
  <si>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</si>
  <si>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</si>
  <si>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</si>
  <si>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</si>
  <si>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</si>
  <si>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</si>
  <si>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</si>
  <si>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</si>
  <si>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</si>
  <si>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</si>
  <si>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</si>
  <si>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</si>
  <si>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</si>
  <si>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</si>
  <si>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</si>
  <si>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</si>
  <si>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</si>
  <si>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</si>
  <si>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</si>
  <si>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</si>
  <si>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</si>
  <si>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</si>
  <si>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</si>
  <si>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</si>
  <si>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</si>
  <si>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</si>
  <si>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</si>
  <si>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</si>
  <si>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</si>
  <si>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</si>
  <si>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</si>
  <si>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</si>
  <si>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</si>
  <si>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</si>
  <si>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</si>
  <si>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</si>
  <si>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</si>
  <si>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</si>
  <si>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</si>
  <si>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</si>
  <si>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</si>
  <si>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</si>
  <si>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</si>
  <si>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</si>
  <si>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</si>
  <si>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</si>
  <si>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</si>
  <si>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</si>
  <si>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</si>
  <si>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</si>
  <si>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</si>
  <si>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</si>
  <si>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</si>
  <si>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</si>
  <si>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</si>
  <si>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</si>
  <si>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</si>
  <si>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</si>
  <si>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</si>
  <si>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</si>
  <si>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</si>
  <si>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</si>
  <si>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</si>
  <si>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</si>
  <si>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</si>
  <si>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</si>
  <si>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</si>
  <si>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</si>
  <si>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</si>
  <si>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</si>
  <si>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</si>
  <si>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</si>
  <si>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</si>
  <si>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</si>
  <si>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</si>
  <si>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</si>
  <si>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</si>
  <si>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</si>
  <si>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</si>
  <si>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</si>
  <si>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</si>
  <si>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</si>
  <si>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</si>
  <si>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</si>
  <si>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</si>
  <si>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</si>
  <si>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</si>
  <si>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</si>
  <si>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</si>
  <si>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</si>
  <si>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</si>
  <si>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</si>
  <si>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</si>
  <si>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</si>
  <si>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</si>
  <si>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</si>
  <si>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</si>
  <si>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</si>
  <si>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</si>
  <si>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</si>
  <si>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</si>
  <si>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</si>
  <si>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</si>
  <si>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</si>
  <si>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</si>
  <si>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</si>
  <si>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</si>
  <si>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</si>
  <si>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</si>
  <si>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</si>
  <si>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</si>
  <si>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</si>
  <si>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</si>
  <si>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</si>
  <si>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</si>
  <si>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</si>
  <si>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</si>
  <si>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</si>
  <si>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</si>
  <si>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</si>
  <si>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</si>
  <si>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</si>
  <si>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</si>
  <si>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</si>
  <si>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</si>
  <si>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</si>
  <si>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</si>
  <si>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</si>
  <si>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</si>
  <si>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</si>
  <si>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</si>
  <si>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</si>
  <si>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</si>
  <si>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</si>
  <si>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</si>
  <si>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</si>
  <si>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</si>
  <si>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</si>
  <si>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</si>
  <si>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</si>
  <si>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</si>
  <si>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</si>
  <si>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</si>
  <si>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</si>
  <si>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</si>
  <si>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</si>
  <si>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</si>
  <si>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</si>
  <si>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</si>
  <si>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</si>
  <si>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</si>
  <si>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</si>
  <si>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</si>
  <si>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</si>
  <si>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</si>
  <si>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</si>
  <si>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</si>
  <si>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</si>
  <si>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</si>
  <si>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</si>
  <si>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</si>
  <si>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</si>
  <si>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</si>
  <si>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</si>
  <si>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</si>
  <si>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</si>
  <si>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</si>
  <si>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</si>
  <si>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 xml:space="preserve">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</si>
  <si>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4.12</t>
  </si>
  <si>
    <t>х</t>
  </si>
  <si>
    <t>Утвержденный план</t>
  </si>
  <si>
    <t>Год 2022</t>
  </si>
  <si>
    <t>Год 2023</t>
  </si>
  <si>
    <t>Год 2024</t>
  </si>
  <si>
    <t>Год 2025</t>
  </si>
  <si>
    <t>Год 2026</t>
  </si>
  <si>
    <t>Год 2027</t>
  </si>
  <si>
    <t>Год 2028</t>
  </si>
  <si>
    <t>Форма 19. Финансовый план субъекта электроэнергетики (версия шаблона 1.0)</t>
  </si>
  <si>
    <t>Год 2029</t>
  </si>
  <si>
    <t>Год 2030</t>
  </si>
  <si>
    <t>x</t>
  </si>
  <si>
    <t>Год раскрытия информации: 2025</t>
  </si>
  <si>
    <t>4.13</t>
  </si>
  <si>
    <t>4.14</t>
  </si>
  <si>
    <t>4.15</t>
  </si>
  <si>
    <t>4.16</t>
  </si>
  <si>
    <t>Проект инвестиционной программы Публичное акционерное общество "Россети Центр"</t>
  </si>
  <si>
    <t xml:space="preserve">                                                                                                       полное наименование субъекта электроэнергетики</t>
  </si>
  <si>
    <t>Субъект Российской Федерации: Тамбовская область</t>
  </si>
  <si>
    <t>Утвержденные плановые значения показателей приведены в соответствии с Приказом Минэнерго России от 05 декабря 2024 г. №26@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</si>
</sst>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%"/>
  </numFmts>
  <fonts count="4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 CYR"/>
      <charset val="204"/>
    </font>
    <font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8" fillId="0" borderId="0"/>
    <xf numFmtId="0" fontId="17" fillId="0" borderId="0"/>
    <xf numFmtId="0" fontId="18" fillId="0" borderId="0"/>
    <xf numFmtId="0" fontId="18" fillId="0" borderId="0"/>
    <xf numFmtId="0" fontId="1" fillId="0" borderId="0"/>
    <xf numFmtId="0" fontId="3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32" fillId="0" borderId="0"/>
    <xf numFmtId="0" fontId="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1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8" applyNumberFormat="0" applyFont="0" applyAlignment="0" applyProtection="0"/>
    <xf numFmtId="9" fontId="17" fillId="0" borderId="0" applyFont="0" applyFill="0" applyBorder="0" applyAlignment="0" applyProtection="0"/>
    <xf numFmtId="9" fontId="27" fillId="0" borderId="0" applyFill="0" applyBorder="0" applyAlignment="0" applyProtection="0"/>
    <xf numFmtId="9" fontId="2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3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4" fillId="4" borderId="0" applyNumberFormat="0" applyBorder="0" applyAlignment="0" applyProtection="0"/>
    <xf numFmtId="9" fontId="31" fillId="0" borderId="0" applyFont="0" applyFill="0" applyBorder="0" applyAlignment="0" applyProtection="0"/>
  </cellStyleXfs>
  <cellXfs count="132">
    <xf numFmtId="0" fontId="0" fillId="0" borderId="0" xfId="0"/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1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5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0" xfId="43" applyFont="1" applyFill="1" applyBorder="1" applyAlignment="1">
      <alignment horizontal="left" vertical="center" indent="5"/>
    </xf>
    <xf numFmtId="0" fontId="1" fillId="0" borderId="10" xfId="43" applyFont="1" applyFill="1" applyBorder="1" applyAlignment="1">
      <alignment horizontal="left" vertical="center" indent="7"/>
    </xf>
    <xf numFmtId="49" fontId="25" fillId="0" borderId="0" xfId="43" applyNumberFormat="1" applyFont="1" applyFill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0" fontId="36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0" borderId="10" xfId="0" applyFont="1" applyFill="1" applyBorder="1" applyAlignment="1">
      <alignment horizontal="left" vertical="center" wrapText="1" indent="2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0" fontId="2" fillId="0" borderId="10" xfId="43" applyFont="1" applyFill="1" applyBorder="1" applyAlignment="1">
      <alignment horizontal="center" vertical="center" wrapText="1"/>
    </xf>
    <xf numFmtId="4" fontId="1" fillId="0" borderId="10" xfId="43" applyNumberFormat="1" applyFont="1" applyFill="1" applyBorder="1" applyAlignment="1">
      <alignment horizontal="center" vertical="center"/>
    </xf>
    <xf numFmtId="4" fontId="1" fillId="0" borderId="10" xfId="0" applyNumberFormat="1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left" vertical="center" wrapText="1" indent="1"/>
    </xf>
    <xf numFmtId="49" fontId="3" fillId="0" borderId="20" xfId="43" applyNumberFormat="1" applyFont="1" applyFill="1" applyBorder="1" applyAlignment="1">
      <alignment horizontal="center" vertical="center"/>
    </xf>
    <xf numFmtId="0" fontId="3" fillId="0" borderId="21" xfId="43" applyFont="1" applyFill="1" applyBorder="1" applyAlignment="1">
      <alignment horizontal="center" vertical="center" wrapText="1"/>
    </xf>
    <xf numFmtId="49" fontId="3" fillId="0" borderId="21" xfId="43" applyNumberFormat="1" applyFont="1" applyFill="1" applyBorder="1" applyAlignment="1">
      <alignment horizontal="center" vertical="center" wrapText="1"/>
    </xf>
    <xf numFmtId="0" fontId="3" fillId="0" borderId="22" xfId="43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0" fontId="1" fillId="0" borderId="21" xfId="43" applyFont="1" applyFill="1" applyBorder="1" applyAlignment="1">
      <alignment horizontal="left" vertical="center" indent="3"/>
    </xf>
    <xf numFmtId="0" fontId="1" fillId="0" borderId="14" xfId="0" applyFont="1" applyFill="1" applyBorder="1" applyAlignment="1">
      <alignment horizontal="left" vertical="center" wrapText="1" indent="1"/>
    </xf>
    <xf numFmtId="0" fontId="1" fillId="0" borderId="21" xfId="0" applyFont="1" applyFill="1" applyBorder="1" applyAlignment="1">
      <alignment vertical="center" wrapText="1"/>
    </xf>
    <xf numFmtId="0" fontId="1" fillId="0" borderId="21" xfId="43" applyFont="1" applyFill="1" applyBorder="1" applyAlignment="1">
      <alignment horizontal="left" vertical="center" indent="5"/>
    </xf>
    <xf numFmtId="0" fontId="35" fillId="0" borderId="19" xfId="0" applyFont="1" applyFill="1" applyBorder="1" applyAlignment="1">
      <alignment horizontal="center" vertical="center"/>
    </xf>
    <xf numFmtId="4" fontId="1" fillId="0" borderId="21" xfId="68" applyNumberFormat="1" applyFont="1" applyFill="1" applyBorder="1" applyAlignment="1">
      <alignment horizontal="center" vertical="center"/>
    </xf>
    <xf numFmtId="4" fontId="1" fillId="0" borderId="22" xfId="68" applyNumberFormat="1" applyFont="1" applyFill="1" applyBorder="1" applyAlignment="1">
      <alignment horizontal="center" vertical="center"/>
    </xf>
    <xf numFmtId="4" fontId="1" fillId="0" borderId="14" xfId="43" applyNumberFormat="1" applyFont="1" applyFill="1" applyBorder="1" applyAlignment="1">
      <alignment horizontal="center" vertical="center" wrapText="1"/>
    </xf>
    <xf numFmtId="49" fontId="1" fillId="0" borderId="18" xfId="43" applyNumberFormat="1" applyFont="1" applyFill="1" applyBorder="1" applyAlignment="1">
      <alignment horizontal="center" vertical="center"/>
    </xf>
    <xf numFmtId="0" fontId="3" fillId="0" borderId="13" xfId="43" applyFont="1" applyFill="1" applyBorder="1" applyAlignment="1">
      <alignment horizontal="center" vertical="center" wrapText="1"/>
    </xf>
    <xf numFmtId="0" fontId="2" fillId="0" borderId="18" xfId="43" applyFont="1" applyFill="1" applyBorder="1" applyAlignment="1">
      <alignment horizontal="center" vertical="center" wrapText="1"/>
    </xf>
    <xf numFmtId="49" fontId="3" fillId="0" borderId="20" xfId="43" applyNumberFormat="1" applyFont="1" applyFill="1" applyBorder="1" applyAlignment="1">
      <alignment horizontal="center" vertical="center" wrapText="1"/>
    </xf>
    <xf numFmtId="0" fontId="1" fillId="0" borderId="17" xfId="43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center" vertical="center"/>
    </xf>
    <xf numFmtId="0" fontId="1" fillId="0" borderId="22" xfId="43" applyFont="1" applyFill="1" applyBorder="1" applyAlignment="1">
      <alignment horizontal="center" vertical="center"/>
    </xf>
    <xf numFmtId="0" fontId="1" fillId="0" borderId="24" xfId="43" applyFont="1" applyFill="1" applyBorder="1" applyAlignment="1">
      <alignment horizontal="center" vertical="center"/>
    </xf>
    <xf numFmtId="4" fontId="1" fillId="0" borderId="18" xfId="43" applyNumberFormat="1" applyFont="1" applyFill="1" applyBorder="1" applyAlignment="1">
      <alignment horizontal="center" vertical="center"/>
    </xf>
    <xf numFmtId="4" fontId="1" fillId="0" borderId="20" xfId="68" applyNumberFormat="1" applyFont="1" applyFill="1" applyBorder="1" applyAlignment="1">
      <alignment horizontal="center" vertical="center"/>
    </xf>
    <xf numFmtId="0" fontId="1" fillId="0" borderId="17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 wrapText="1"/>
    </xf>
    <xf numFmtId="4" fontId="34" fillId="0" borderId="13" xfId="0" applyNumberFormat="1" applyFont="1" applyFill="1" applyBorder="1" applyAlignment="1">
      <alignment horizontal="center" vertical="center"/>
    </xf>
    <xf numFmtId="4" fontId="34" fillId="0" borderId="17" xfId="0" applyNumberFormat="1" applyFont="1" applyFill="1" applyBorder="1" applyAlignment="1">
      <alignment horizontal="center" vertical="center"/>
    </xf>
    <xf numFmtId="4" fontId="34" fillId="0" borderId="10" xfId="0" applyNumberFormat="1" applyFont="1" applyFill="1" applyBorder="1" applyAlignment="1">
      <alignment horizontal="center" vertical="center"/>
    </xf>
    <xf numFmtId="4" fontId="34" fillId="0" borderId="19" xfId="0" applyNumberFormat="1" applyFont="1" applyFill="1" applyBorder="1" applyAlignment="1">
      <alignment horizontal="center" vertical="center"/>
    </xf>
    <xf numFmtId="4" fontId="34" fillId="0" borderId="18" xfId="0" applyNumberFormat="1" applyFont="1" applyFill="1" applyBorder="1" applyAlignment="1">
      <alignment horizontal="center" vertical="center"/>
    </xf>
    <xf numFmtId="4" fontId="1" fillId="0" borderId="18" xfId="0" applyNumberFormat="1" applyFont="1" applyFill="1" applyBorder="1" applyAlignment="1">
      <alignment horizontal="center" vertical="center"/>
    </xf>
    <xf numFmtId="4" fontId="1" fillId="0" borderId="19" xfId="0" applyNumberFormat="1" applyFont="1" applyFill="1" applyBorder="1" applyAlignment="1">
      <alignment horizontal="center" vertical="center"/>
    </xf>
    <xf numFmtId="4" fontId="34" fillId="0" borderId="20" xfId="0" applyNumberFormat="1" applyFont="1" applyFill="1" applyBorder="1" applyAlignment="1">
      <alignment horizontal="center" vertical="center"/>
    </xf>
    <xf numFmtId="4" fontId="34" fillId="0" borderId="22" xfId="0" applyNumberFormat="1" applyFont="1" applyFill="1" applyBorder="1" applyAlignment="1">
      <alignment horizontal="center" vertical="center"/>
    </xf>
    <xf numFmtId="4" fontId="34" fillId="0" borderId="14" xfId="0" applyNumberFormat="1" applyFont="1" applyFill="1" applyBorder="1" applyAlignment="1">
      <alignment horizontal="center" vertical="center"/>
    </xf>
    <xf numFmtId="4" fontId="34" fillId="0" borderId="23" xfId="0" applyNumberFormat="1" applyFont="1" applyFill="1" applyBorder="1" applyAlignment="1">
      <alignment horizontal="center" vertical="center"/>
    </xf>
    <xf numFmtId="4" fontId="34" fillId="0" borderId="12" xfId="0" applyNumberFormat="1" applyFont="1" applyFill="1" applyBorder="1" applyAlignment="1">
      <alignment horizontal="center" vertical="center"/>
    </xf>
    <xf numFmtId="4" fontId="34" fillId="0" borderId="24" xfId="0" applyNumberFormat="1" applyFont="1" applyFill="1" applyBorder="1" applyAlignment="1">
      <alignment horizontal="center" vertical="center"/>
    </xf>
    <xf numFmtId="167" fontId="34" fillId="0" borderId="10" xfId="76" applyNumberFormat="1" applyFont="1" applyFill="1" applyBorder="1" applyAlignment="1">
      <alignment horizontal="center" vertical="center"/>
    </xf>
    <xf numFmtId="10" fontId="34" fillId="0" borderId="18" xfId="76" applyNumberFormat="1" applyFont="1" applyFill="1" applyBorder="1" applyAlignment="1">
      <alignment horizontal="center" vertical="center"/>
    </xf>
    <xf numFmtId="10" fontId="34" fillId="0" borderId="19" xfId="76" applyNumberFormat="1" applyFont="1" applyFill="1" applyBorder="1" applyAlignment="1">
      <alignment horizontal="center" vertical="center"/>
    </xf>
    <xf numFmtId="167" fontId="34" fillId="0" borderId="21" xfId="76" applyNumberFormat="1" applyFont="1" applyFill="1" applyBorder="1" applyAlignment="1">
      <alignment horizontal="center" vertical="center"/>
    </xf>
    <xf numFmtId="10" fontId="34" fillId="0" borderId="20" xfId="76" applyNumberFormat="1" applyFont="1" applyFill="1" applyBorder="1" applyAlignment="1">
      <alignment horizontal="center" vertical="center"/>
    </xf>
    <xf numFmtId="10" fontId="34" fillId="0" borderId="22" xfId="76" applyNumberFormat="1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horizontal="center" vertical="center"/>
    </xf>
    <xf numFmtId="0" fontId="34" fillId="0" borderId="18" xfId="0" applyFont="1" applyFill="1" applyBorder="1" applyAlignment="1">
      <alignment horizontal="center" vertical="center"/>
    </xf>
    <xf numFmtId="4" fontId="34" fillId="0" borderId="21" xfId="0" applyNumberFormat="1" applyFont="1" applyFill="1" applyBorder="1" applyAlignment="1">
      <alignment horizontal="center" vertical="center"/>
    </xf>
    <xf numFmtId="4" fontId="1" fillId="0" borderId="17" xfId="43" applyNumberFormat="1" applyFont="1" applyFill="1" applyBorder="1" applyAlignment="1">
      <alignment horizontal="center" vertical="center" wrapText="1"/>
    </xf>
    <xf numFmtId="4" fontId="1" fillId="0" borderId="10" xfId="43" applyNumberFormat="1" applyFont="1" applyFill="1" applyBorder="1" applyAlignment="1">
      <alignment horizontal="center" vertical="center" wrapText="1"/>
    </xf>
    <xf numFmtId="4" fontId="1" fillId="0" borderId="19" xfId="43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4" fontId="1" fillId="0" borderId="21" xfId="0" applyNumberFormat="1" applyFont="1" applyFill="1" applyBorder="1" applyAlignment="1">
      <alignment horizontal="center" vertical="center"/>
    </xf>
    <xf numFmtId="4" fontId="1" fillId="0" borderId="21" xfId="43" applyNumberFormat="1" applyFont="1" applyFill="1" applyBorder="1" applyAlignment="1">
      <alignment horizontal="center" vertical="center" wrapText="1"/>
    </xf>
    <xf numFmtId="4" fontId="1" fillId="0" borderId="22" xfId="43" applyNumberFormat="1" applyFont="1" applyFill="1" applyBorder="1" applyAlignment="1">
      <alignment horizontal="center" vertical="center" wrapText="1"/>
    </xf>
    <xf numFmtId="4" fontId="1" fillId="0" borderId="19" xfId="43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center" vertical="center"/>
    </xf>
    <xf numFmtId="4" fontId="1" fillId="0" borderId="0" xfId="43" applyNumberFormat="1" applyFont="1" applyFill="1" applyAlignment="1">
      <alignment horizontal="center" vertical="center" wrapText="1"/>
    </xf>
    <xf numFmtId="4" fontId="1" fillId="0" borderId="0" xfId="43" applyNumberFormat="1" applyFont="1" applyFill="1"/>
    <xf numFmtId="4" fontId="1" fillId="0" borderId="14" xfId="0" applyNumberFormat="1" applyFont="1" applyFill="1" applyBorder="1" applyAlignment="1">
      <alignment horizontal="center" vertical="center"/>
    </xf>
    <xf numFmtId="4" fontId="1" fillId="0" borderId="20" xfId="43" applyNumberFormat="1" applyFont="1" applyFill="1" applyBorder="1" applyAlignment="1">
      <alignment horizontal="center" vertical="center"/>
    </xf>
    <xf numFmtId="4" fontId="1" fillId="0" borderId="21" xfId="43" applyNumberFormat="1" applyFont="1" applyFill="1" applyBorder="1" applyAlignment="1">
      <alignment horizontal="center" vertical="center"/>
    </xf>
    <xf numFmtId="49" fontId="1" fillId="0" borderId="20" xfId="43" applyNumberFormat="1" applyFont="1" applyFill="1" applyBorder="1" applyAlignment="1">
      <alignment horizontal="center" vertical="center"/>
    </xf>
    <xf numFmtId="4" fontId="1" fillId="0" borderId="22" xfId="43" applyNumberFormat="1" applyFont="1" applyFill="1" applyBorder="1" applyAlignment="1">
      <alignment horizontal="center" vertical="center"/>
    </xf>
    <xf numFmtId="4" fontId="1" fillId="0" borderId="13" xfId="43" applyNumberFormat="1" applyFont="1" applyFill="1" applyBorder="1" applyAlignment="1">
      <alignment horizontal="center" vertical="center" wrapText="1"/>
    </xf>
    <xf numFmtId="4" fontId="1" fillId="0" borderId="18" xfId="43" applyNumberFormat="1" applyFont="1" applyFill="1" applyBorder="1" applyAlignment="1">
      <alignment horizontal="center" vertical="center" wrapText="1"/>
    </xf>
    <xf numFmtId="4" fontId="1" fillId="0" borderId="20" xfId="43" applyNumberFormat="1" applyFont="1" applyFill="1" applyBorder="1" applyAlignment="1">
      <alignment horizontal="center" vertical="center" wrapText="1"/>
    </xf>
    <xf numFmtId="2" fontId="3" fillId="0" borderId="20" xfId="43" applyNumberFormat="1" applyFont="1" applyFill="1" applyBorder="1" applyAlignment="1">
      <alignment horizontal="center" vertical="center" wrapText="1"/>
    </xf>
    <xf numFmtId="0" fontId="3" fillId="0" borderId="14" xfId="43" applyFont="1" applyFill="1" applyBorder="1" applyAlignment="1">
      <alignment horizontal="center" vertical="center" wrapText="1"/>
    </xf>
    <xf numFmtId="10" fontId="34" fillId="0" borderId="10" xfId="76" applyNumberFormat="1" applyFont="1" applyFill="1" applyBorder="1" applyAlignment="1">
      <alignment horizontal="center" vertical="center"/>
    </xf>
    <xf numFmtId="0" fontId="1" fillId="0" borderId="13" xfId="43" applyFont="1" applyFill="1" applyBorder="1" applyAlignment="1">
      <alignment horizontal="left" vertical="center" wrapText="1"/>
    </xf>
    <xf numFmtId="0" fontId="1" fillId="0" borderId="14" xfId="43" applyFont="1" applyFill="1" applyBorder="1" applyAlignment="1">
      <alignment horizontal="left" vertical="center" wrapText="1"/>
    </xf>
    <xf numFmtId="0" fontId="3" fillId="0" borderId="15" xfId="43" applyFont="1" applyFill="1" applyBorder="1" applyAlignment="1">
      <alignment horizontal="center" vertical="center" wrapText="1"/>
    </xf>
    <xf numFmtId="0" fontId="3" fillId="0" borderId="16" xfId="43" applyFont="1" applyFill="1" applyBorder="1" applyAlignment="1">
      <alignment horizontal="center" vertical="center" wrapText="1"/>
    </xf>
    <xf numFmtId="0" fontId="2" fillId="0" borderId="13" xfId="43" applyFont="1" applyFill="1" applyBorder="1" applyAlignment="1">
      <alignment horizontal="center" vertical="center" wrapText="1"/>
    </xf>
    <xf numFmtId="0" fontId="2" fillId="0" borderId="17" xfId="43" applyFont="1" applyFill="1" applyBorder="1" applyAlignment="1">
      <alignment horizontal="center" vertical="center" wrapText="1"/>
    </xf>
    <xf numFmtId="49" fontId="39" fillId="0" borderId="25" xfId="43" applyNumberFormat="1" applyFont="1" applyFill="1" applyBorder="1" applyAlignment="1">
      <alignment horizontal="center" vertical="center"/>
    </xf>
    <xf numFmtId="49" fontId="39" fillId="0" borderId="26" xfId="43" applyNumberFormat="1" applyFont="1" applyFill="1" applyBorder="1" applyAlignment="1">
      <alignment horizontal="center" vertical="center"/>
    </xf>
    <xf numFmtId="49" fontId="39" fillId="0" borderId="27" xfId="43" applyNumberFormat="1" applyFont="1" applyFill="1" applyBorder="1" applyAlignment="1">
      <alignment horizontal="center" vertical="center"/>
    </xf>
    <xf numFmtId="0" fontId="2" fillId="0" borderId="28" xfId="43" applyFont="1" applyFill="1" applyBorder="1" applyAlignment="1">
      <alignment horizontal="center" vertical="center" wrapText="1"/>
    </xf>
    <xf numFmtId="0" fontId="2" fillId="0" borderId="29" xfId="43" applyFont="1" applyFill="1" applyBorder="1" applyAlignment="1">
      <alignment horizontal="center" vertical="center" wrapText="1"/>
    </xf>
    <xf numFmtId="0" fontId="2" fillId="0" borderId="30" xfId="43" applyFont="1" applyFill="1" applyBorder="1" applyAlignment="1">
      <alignment horizontal="center" vertical="center" wrapText="1"/>
    </xf>
    <xf numFmtId="0" fontId="2" fillId="0" borderId="11" xfId="43" applyFont="1" applyFill="1" applyBorder="1" applyAlignment="1">
      <alignment horizontal="center" vertical="center" wrapText="1"/>
    </xf>
    <xf numFmtId="0" fontId="2" fillId="0" borderId="31" xfId="43" applyFont="1" applyFill="1" applyBorder="1" applyAlignment="1">
      <alignment horizontal="center" vertical="center" wrapText="1"/>
    </xf>
    <xf numFmtId="0" fontId="2" fillId="0" borderId="32" xfId="43" applyFont="1" applyFill="1" applyBorder="1" applyAlignment="1">
      <alignment horizontal="center" vertical="center" wrapText="1"/>
    </xf>
    <xf numFmtId="49" fontId="3" fillId="0" borderId="13" xfId="43" applyNumberFormat="1" applyFont="1" applyFill="1" applyBorder="1" applyAlignment="1">
      <alignment horizontal="center" vertical="center" wrapText="1"/>
    </xf>
    <xf numFmtId="49" fontId="3" fillId="0" borderId="18" xfId="43" applyNumberFormat="1" applyFont="1" applyFill="1" applyBorder="1" applyAlignment="1">
      <alignment horizontal="center" vertical="center" wrapText="1"/>
    </xf>
    <xf numFmtId="0" fontId="3" fillId="0" borderId="14" xfId="43" applyFont="1" applyFill="1" applyBorder="1" applyAlignment="1">
      <alignment horizontal="center" vertical="center" wrapText="1"/>
    </xf>
    <xf numFmtId="0" fontId="3" fillId="0" borderId="10" xfId="43" applyFont="1" applyFill="1" applyBorder="1" applyAlignment="1">
      <alignment horizontal="center" vertical="center" wrapText="1"/>
    </xf>
    <xf numFmtId="0" fontId="3" fillId="0" borderId="17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2" fillId="0" borderId="15" xfId="43" applyFont="1" applyFill="1" applyBorder="1" applyAlignment="1">
      <alignment horizontal="center" vertical="center" wrapText="1"/>
    </xf>
    <xf numFmtId="0" fontId="2" fillId="0" borderId="16" xfId="43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top" wrapText="1"/>
    </xf>
    <xf numFmtId="0" fontId="38" fillId="0" borderId="0" xfId="43" applyFont="1" applyFill="1" applyAlignment="1">
      <alignment horizontal="center" vertical="center" wrapText="1"/>
    </xf>
    <xf numFmtId="0" fontId="2" fillId="0" borderId="14" xfId="43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0" fontId="29" fillId="0" borderId="0" xfId="43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horizontal="center" vertical="top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68" builtinId="3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9"/>
  <sheetViews>
    <sheetView tabSelected="1" view="pageBreakPreview" zoomScale="55" zoomScaleNormal="100" zoomScaleSheetLayoutView="55" workbookViewId="0">
      <selection activeCell="A14" sqref="A14:A15"/>
    </sheetView>
  </sheetViews>
  <sheetFormatPr defaultColWidth="10.28515625" defaultRowHeight="15.75" x14ac:dyDescent="0.25"/>
  <cols>
    <col min="1" max="1" width="10.140625" style="15" customWidth="1"/>
    <col min="2" max="2" width="94.5703125" style="9" customWidth="1"/>
    <col min="3" max="3" width="15.7109375" style="11" customWidth="1"/>
    <col min="4" max="4" width="24.28515625" style="10" customWidth="1"/>
    <col min="5" max="6" width="24.28515625" style="11" customWidth="1"/>
    <col min="7" max="21" width="24.28515625" style="12" customWidth="1"/>
    <col min="22" max="16384" width="10.28515625" style="12"/>
  </cols>
  <sheetData>
    <row r="1" spans="1:21" ht="15.6" customHeight="1" x14ac:dyDescent="0.25">
      <c r="A1" s="129" t="s">
        <v>734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</row>
    <row r="2" spans="1:21" ht="15.6" customHeight="1" x14ac:dyDescent="0.25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</row>
    <row r="4" spans="1:21" ht="21.75" customHeight="1" x14ac:dyDescent="0.25">
      <c r="A4" s="130" t="s">
        <v>743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</row>
    <row r="5" spans="1:21" x14ac:dyDescent="0.25">
      <c r="A5" s="131" t="s">
        <v>744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</row>
    <row r="6" spans="1:21" ht="24" customHeight="1" x14ac:dyDescent="0.25">
      <c r="A6" s="130" t="s">
        <v>745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21.75" customHeight="1" x14ac:dyDescent="0.25">
      <c r="A7" s="130" t="s">
        <v>738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</row>
    <row r="8" spans="1:21" ht="18.75" x14ac:dyDescent="0.25">
      <c r="B8" s="17"/>
    </row>
    <row r="9" spans="1:21" ht="24" customHeight="1" x14ac:dyDescent="0.25">
      <c r="A9" s="128" t="s">
        <v>746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</row>
    <row r="10" spans="1:21" ht="12.6" customHeight="1" x14ac:dyDescent="0.25">
      <c r="A10" s="125" t="s">
        <v>723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</row>
    <row r="11" spans="1:21" x14ac:dyDescent="0.25">
      <c r="A11" s="12"/>
      <c r="B11" s="12"/>
      <c r="C11" s="12"/>
      <c r="D11" s="12"/>
      <c r="E11" s="12"/>
      <c r="F11" s="12"/>
    </row>
    <row r="12" spans="1:21" x14ac:dyDescent="0.25">
      <c r="A12" s="12"/>
      <c r="B12" s="12"/>
      <c r="C12" s="12"/>
      <c r="D12" s="90"/>
      <c r="E12" s="12"/>
      <c r="F12" s="12"/>
    </row>
    <row r="13" spans="1:21" ht="18.75" customHeight="1" thickBot="1" x14ac:dyDescent="0.3">
      <c r="A13" s="126" t="s">
        <v>684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</row>
    <row r="14" spans="1:21" ht="30.75" customHeight="1" x14ac:dyDescent="0.25">
      <c r="A14" s="117" t="s">
        <v>687</v>
      </c>
      <c r="B14" s="119" t="s">
        <v>1</v>
      </c>
      <c r="C14" s="121" t="s">
        <v>688</v>
      </c>
      <c r="D14" s="46" t="s">
        <v>727</v>
      </c>
      <c r="E14" s="100" t="s">
        <v>728</v>
      </c>
      <c r="F14" s="119" t="s">
        <v>729</v>
      </c>
      <c r="G14" s="119"/>
      <c r="H14" s="127" t="s">
        <v>730</v>
      </c>
      <c r="I14" s="127"/>
      <c r="J14" s="119" t="s">
        <v>731</v>
      </c>
      <c r="K14" s="119"/>
      <c r="L14" s="127" t="s">
        <v>732</v>
      </c>
      <c r="M14" s="127"/>
      <c r="N14" s="123" t="s">
        <v>733</v>
      </c>
      <c r="O14" s="124"/>
      <c r="P14" s="123" t="s">
        <v>735</v>
      </c>
      <c r="Q14" s="124"/>
      <c r="R14" s="123" t="s">
        <v>736</v>
      </c>
      <c r="S14" s="124"/>
      <c r="T14" s="106" t="s">
        <v>84</v>
      </c>
      <c r="U14" s="107"/>
    </row>
    <row r="15" spans="1:21" ht="71.25" customHeight="1" x14ac:dyDescent="0.25">
      <c r="A15" s="118"/>
      <c r="B15" s="120"/>
      <c r="C15" s="122"/>
      <c r="D15" s="47" t="s">
        <v>65</v>
      </c>
      <c r="E15" s="22" t="s">
        <v>65</v>
      </c>
      <c r="F15" s="22" t="s">
        <v>726</v>
      </c>
      <c r="G15" s="22" t="s">
        <v>65</v>
      </c>
      <c r="H15" s="22" t="s">
        <v>726</v>
      </c>
      <c r="I15" s="22" t="s">
        <v>168</v>
      </c>
      <c r="J15" s="22" t="s">
        <v>726</v>
      </c>
      <c r="K15" s="22" t="s">
        <v>168</v>
      </c>
      <c r="L15" s="22" t="s">
        <v>726</v>
      </c>
      <c r="M15" s="22" t="s">
        <v>168</v>
      </c>
      <c r="N15" s="22" t="s">
        <v>726</v>
      </c>
      <c r="O15" s="22" t="s">
        <v>168</v>
      </c>
      <c r="P15" s="22" t="s">
        <v>642</v>
      </c>
      <c r="Q15" s="22" t="s">
        <v>168</v>
      </c>
      <c r="R15" s="22" t="s">
        <v>642</v>
      </c>
      <c r="S15" s="22" t="s">
        <v>168</v>
      </c>
      <c r="T15" s="47" t="s">
        <v>642</v>
      </c>
      <c r="U15" s="25" t="s">
        <v>168</v>
      </c>
    </row>
    <row r="16" spans="1:21" s="20" customFormat="1" ht="16.5" thickBot="1" x14ac:dyDescent="0.3">
      <c r="A16" s="29">
        <v>1</v>
      </c>
      <c r="B16" s="30">
        <v>2</v>
      </c>
      <c r="C16" s="32">
        <v>3</v>
      </c>
      <c r="D16" s="48" t="s">
        <v>42</v>
      </c>
      <c r="E16" s="31" t="s">
        <v>45</v>
      </c>
      <c r="F16" s="31" t="s">
        <v>643</v>
      </c>
      <c r="G16" s="31" t="s">
        <v>644</v>
      </c>
      <c r="H16" s="31" t="s">
        <v>645</v>
      </c>
      <c r="I16" s="31" t="s">
        <v>646</v>
      </c>
      <c r="J16" s="31" t="s">
        <v>647</v>
      </c>
      <c r="K16" s="31" t="s">
        <v>648</v>
      </c>
      <c r="L16" s="31" t="s">
        <v>649</v>
      </c>
      <c r="M16" s="31" t="s">
        <v>650</v>
      </c>
      <c r="N16" s="31" t="s">
        <v>651</v>
      </c>
      <c r="O16" s="31" t="s">
        <v>724</v>
      </c>
      <c r="P16" s="31" t="s">
        <v>739</v>
      </c>
      <c r="Q16" s="31" t="s">
        <v>740</v>
      </c>
      <c r="R16" s="31" t="s">
        <v>741</v>
      </c>
      <c r="S16" s="31" t="s">
        <v>742</v>
      </c>
      <c r="T16" s="29" t="s">
        <v>652</v>
      </c>
      <c r="U16" s="32">
        <v>6</v>
      </c>
    </row>
    <row r="17" spans="1:21" s="18" customFormat="1" ht="16.5" thickBot="1" x14ac:dyDescent="0.3">
      <c r="A17" s="108" t="s">
        <v>698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10"/>
    </row>
    <row r="18" spans="1:21" s="18" customFormat="1" x14ac:dyDescent="0.25">
      <c r="A18" s="35" t="s">
        <v>8</v>
      </c>
      <c r="B18" s="36" t="s">
        <v>697</v>
      </c>
      <c r="C18" s="49" t="s">
        <v>312</v>
      </c>
      <c r="D18" s="91">
        <v>6803.2283767099998</v>
      </c>
      <c r="E18" s="91">
        <v>7568.0995867899992</v>
      </c>
      <c r="F18" s="91">
        <v>9088.7401075896469</v>
      </c>
      <c r="G18" s="91">
        <v>9381.1039020600001</v>
      </c>
      <c r="H18" s="91">
        <v>9498.6842466743474</v>
      </c>
      <c r="I18" s="91">
        <v>10023.710511355093</v>
      </c>
      <c r="J18" s="91">
        <v>9798.8924705962927</v>
      </c>
      <c r="K18" s="91">
        <v>10922.604390958042</v>
      </c>
      <c r="L18" s="91">
        <v>10314.476676192453</v>
      </c>
      <c r="M18" s="91">
        <v>11542.185190251135</v>
      </c>
      <c r="N18" s="91">
        <v>10849.350079149377</v>
      </c>
      <c r="O18" s="91">
        <v>12136.518052109992</v>
      </c>
      <c r="P18" s="91">
        <v>12775.04932558841</v>
      </c>
      <c r="Q18" s="91" t="s">
        <v>81</v>
      </c>
      <c r="R18" s="91">
        <v>13450.311199115096</v>
      </c>
      <c r="S18" s="91" t="s">
        <v>81</v>
      </c>
      <c r="T18" s="57">
        <f t="shared" ref="T18:T49" si="0">IFERROR(H18+J18+L18+N18+P18+R18+0+0,"-")</f>
        <v>66686.763997315982</v>
      </c>
      <c r="U18" s="58">
        <f t="shared" ref="U18:U49" si="1">IFERROR(I18+K18+M18+O18,"-")</f>
        <v>44625.018144674257</v>
      </c>
    </row>
    <row r="19" spans="1:21" s="18" customFormat="1" x14ac:dyDescent="0.25">
      <c r="A19" s="26" t="s">
        <v>9</v>
      </c>
      <c r="B19" s="3" t="s">
        <v>571</v>
      </c>
      <c r="C19" s="50" t="s">
        <v>312</v>
      </c>
      <c r="D19" s="24" t="s">
        <v>81</v>
      </c>
      <c r="E19" s="24" t="s">
        <v>81</v>
      </c>
      <c r="F19" s="24" t="s">
        <v>81</v>
      </c>
      <c r="G19" s="24" t="s">
        <v>81</v>
      </c>
      <c r="H19" s="24" t="s">
        <v>81</v>
      </c>
      <c r="I19" s="24" t="s">
        <v>81</v>
      </c>
      <c r="J19" s="24" t="s">
        <v>81</v>
      </c>
      <c r="K19" s="24" t="s">
        <v>81</v>
      </c>
      <c r="L19" s="24" t="s">
        <v>81</v>
      </c>
      <c r="M19" s="24" t="s">
        <v>81</v>
      </c>
      <c r="N19" s="24" t="s">
        <v>81</v>
      </c>
      <c r="O19" s="24" t="s">
        <v>81</v>
      </c>
      <c r="P19" s="24" t="s">
        <v>81</v>
      </c>
      <c r="Q19" s="24" t="s">
        <v>81</v>
      </c>
      <c r="R19" s="24" t="s">
        <v>81</v>
      </c>
      <c r="S19" s="24" t="s">
        <v>81</v>
      </c>
      <c r="T19" s="61" t="str">
        <f t="shared" si="0"/>
        <v>-</v>
      </c>
      <c r="U19" s="60" t="str">
        <f t="shared" si="1"/>
        <v>-</v>
      </c>
    </row>
    <row r="20" spans="1:21" s="18" customFormat="1" ht="31.5" x14ac:dyDescent="0.25">
      <c r="A20" s="26" t="s">
        <v>67</v>
      </c>
      <c r="B20" s="4" t="s">
        <v>461</v>
      </c>
      <c r="C20" s="50" t="s">
        <v>312</v>
      </c>
      <c r="D20" s="24" t="s">
        <v>81</v>
      </c>
      <c r="E20" s="24" t="s">
        <v>81</v>
      </c>
      <c r="F20" s="24" t="s">
        <v>81</v>
      </c>
      <c r="G20" s="24" t="s">
        <v>81</v>
      </c>
      <c r="H20" s="24" t="s">
        <v>81</v>
      </c>
      <c r="I20" s="24" t="s">
        <v>81</v>
      </c>
      <c r="J20" s="24" t="s">
        <v>81</v>
      </c>
      <c r="K20" s="24" t="s">
        <v>81</v>
      </c>
      <c r="L20" s="24" t="s">
        <v>81</v>
      </c>
      <c r="M20" s="24" t="s">
        <v>81</v>
      </c>
      <c r="N20" s="24" t="s">
        <v>81</v>
      </c>
      <c r="O20" s="24" t="s">
        <v>81</v>
      </c>
      <c r="P20" s="24" t="s">
        <v>81</v>
      </c>
      <c r="Q20" s="24" t="s">
        <v>81</v>
      </c>
      <c r="R20" s="24" t="s">
        <v>81</v>
      </c>
      <c r="S20" s="24" t="s">
        <v>81</v>
      </c>
      <c r="T20" s="61" t="str">
        <f t="shared" si="0"/>
        <v>-</v>
      </c>
      <c r="U20" s="60" t="str">
        <f t="shared" si="1"/>
        <v>-</v>
      </c>
    </row>
    <row r="21" spans="1:21" s="18" customFormat="1" ht="31.5" x14ac:dyDescent="0.25">
      <c r="A21" s="26" t="s">
        <v>68</v>
      </c>
      <c r="B21" s="4" t="s">
        <v>462</v>
      </c>
      <c r="C21" s="50" t="s">
        <v>312</v>
      </c>
      <c r="D21" s="24" t="s">
        <v>81</v>
      </c>
      <c r="E21" s="24" t="s">
        <v>81</v>
      </c>
      <c r="F21" s="24" t="s">
        <v>81</v>
      </c>
      <c r="G21" s="24" t="s">
        <v>81</v>
      </c>
      <c r="H21" s="24" t="s">
        <v>81</v>
      </c>
      <c r="I21" s="24" t="s">
        <v>81</v>
      </c>
      <c r="J21" s="24" t="s">
        <v>81</v>
      </c>
      <c r="K21" s="24" t="s">
        <v>81</v>
      </c>
      <c r="L21" s="24" t="s">
        <v>81</v>
      </c>
      <c r="M21" s="24" t="s">
        <v>81</v>
      </c>
      <c r="N21" s="24" t="s">
        <v>81</v>
      </c>
      <c r="O21" s="24" t="s">
        <v>81</v>
      </c>
      <c r="P21" s="24" t="s">
        <v>81</v>
      </c>
      <c r="Q21" s="24" t="s">
        <v>81</v>
      </c>
      <c r="R21" s="24" t="s">
        <v>81</v>
      </c>
      <c r="S21" s="24" t="s">
        <v>81</v>
      </c>
      <c r="T21" s="61" t="str">
        <f t="shared" si="0"/>
        <v>-</v>
      </c>
      <c r="U21" s="60" t="str">
        <f t="shared" si="1"/>
        <v>-</v>
      </c>
    </row>
    <row r="22" spans="1:21" s="18" customFormat="1" ht="31.5" x14ac:dyDescent="0.25">
      <c r="A22" s="26" t="s">
        <v>69</v>
      </c>
      <c r="B22" s="4" t="s">
        <v>447</v>
      </c>
      <c r="C22" s="50" t="s">
        <v>312</v>
      </c>
      <c r="D22" s="24" t="s">
        <v>81</v>
      </c>
      <c r="E22" s="24" t="s">
        <v>81</v>
      </c>
      <c r="F22" s="24" t="s">
        <v>81</v>
      </c>
      <c r="G22" s="24" t="s">
        <v>81</v>
      </c>
      <c r="H22" s="24" t="s">
        <v>81</v>
      </c>
      <c r="I22" s="24" t="s">
        <v>81</v>
      </c>
      <c r="J22" s="24" t="s">
        <v>81</v>
      </c>
      <c r="K22" s="24" t="s">
        <v>81</v>
      </c>
      <c r="L22" s="24" t="s">
        <v>81</v>
      </c>
      <c r="M22" s="24" t="s">
        <v>81</v>
      </c>
      <c r="N22" s="24" t="s">
        <v>81</v>
      </c>
      <c r="O22" s="24" t="s">
        <v>81</v>
      </c>
      <c r="P22" s="24" t="s">
        <v>81</v>
      </c>
      <c r="Q22" s="24" t="s">
        <v>81</v>
      </c>
      <c r="R22" s="24" t="s">
        <v>81</v>
      </c>
      <c r="S22" s="24" t="s">
        <v>81</v>
      </c>
      <c r="T22" s="61" t="str">
        <f t="shared" si="0"/>
        <v>-</v>
      </c>
      <c r="U22" s="60" t="str">
        <f t="shared" si="1"/>
        <v>-</v>
      </c>
    </row>
    <row r="23" spans="1:21" s="18" customFormat="1" x14ac:dyDescent="0.25">
      <c r="A23" s="26" t="s">
        <v>10</v>
      </c>
      <c r="B23" s="3" t="s">
        <v>608</v>
      </c>
      <c r="C23" s="50" t="s">
        <v>312</v>
      </c>
      <c r="D23" s="24" t="s">
        <v>81</v>
      </c>
      <c r="E23" s="24" t="s">
        <v>81</v>
      </c>
      <c r="F23" s="24" t="s">
        <v>81</v>
      </c>
      <c r="G23" s="24" t="s">
        <v>81</v>
      </c>
      <c r="H23" s="24" t="s">
        <v>81</v>
      </c>
      <c r="I23" s="24" t="s">
        <v>81</v>
      </c>
      <c r="J23" s="24" t="s">
        <v>81</v>
      </c>
      <c r="K23" s="24" t="s">
        <v>81</v>
      </c>
      <c r="L23" s="24" t="s">
        <v>81</v>
      </c>
      <c r="M23" s="24" t="s">
        <v>81</v>
      </c>
      <c r="N23" s="24" t="s">
        <v>81</v>
      </c>
      <c r="O23" s="24" t="s">
        <v>81</v>
      </c>
      <c r="P23" s="24" t="s">
        <v>81</v>
      </c>
      <c r="Q23" s="24" t="s">
        <v>81</v>
      </c>
      <c r="R23" s="24" t="s">
        <v>81</v>
      </c>
      <c r="S23" s="24" t="s">
        <v>81</v>
      </c>
      <c r="T23" s="61" t="str">
        <f t="shared" si="0"/>
        <v>-</v>
      </c>
      <c r="U23" s="60" t="str">
        <f t="shared" si="1"/>
        <v>-</v>
      </c>
    </row>
    <row r="24" spans="1:21" s="18" customFormat="1" x14ac:dyDescent="0.25">
      <c r="A24" s="26" t="s">
        <v>12</v>
      </c>
      <c r="B24" s="3" t="s">
        <v>501</v>
      </c>
      <c r="C24" s="50" t="s">
        <v>312</v>
      </c>
      <c r="D24" s="24">
        <v>6383.449091049999</v>
      </c>
      <c r="E24" s="24">
        <v>7169.5057268099999</v>
      </c>
      <c r="F24" s="24">
        <v>8135.7929917573802</v>
      </c>
      <c r="G24" s="24">
        <v>8107.6683659600003</v>
      </c>
      <c r="H24" s="24">
        <v>8757.3877794788732</v>
      </c>
      <c r="I24" s="24">
        <v>9440.1344761199998</v>
      </c>
      <c r="J24" s="24">
        <v>9256.0940355081748</v>
      </c>
      <c r="K24" s="24">
        <v>10446.426920083319</v>
      </c>
      <c r="L24" s="24">
        <v>9690.6681756665002</v>
      </c>
      <c r="M24" s="24">
        <v>11084.094929814088</v>
      </c>
      <c r="N24" s="24">
        <v>10099.080351508224</v>
      </c>
      <c r="O24" s="24">
        <v>11646.88155818314</v>
      </c>
      <c r="P24" s="24">
        <v>12228.110909188819</v>
      </c>
      <c r="Q24" s="24" t="s">
        <v>81</v>
      </c>
      <c r="R24" s="24">
        <v>12838.346098090491</v>
      </c>
      <c r="S24" s="24" t="s">
        <v>81</v>
      </c>
      <c r="T24" s="61">
        <f t="shared" si="0"/>
        <v>62869.687349441083</v>
      </c>
      <c r="U24" s="60">
        <f t="shared" si="1"/>
        <v>42617.537884200545</v>
      </c>
    </row>
    <row r="25" spans="1:21" s="18" customFormat="1" x14ac:dyDescent="0.25">
      <c r="A25" s="26" t="s">
        <v>27</v>
      </c>
      <c r="B25" s="3" t="s">
        <v>609</v>
      </c>
      <c r="C25" s="50" t="s">
        <v>312</v>
      </c>
      <c r="D25" s="24" t="s">
        <v>81</v>
      </c>
      <c r="E25" s="24" t="s">
        <v>81</v>
      </c>
      <c r="F25" s="24" t="s">
        <v>81</v>
      </c>
      <c r="G25" s="24" t="s">
        <v>81</v>
      </c>
      <c r="H25" s="24" t="s">
        <v>81</v>
      </c>
      <c r="I25" s="24" t="s">
        <v>81</v>
      </c>
      <c r="J25" s="24" t="s">
        <v>81</v>
      </c>
      <c r="K25" s="24" t="s">
        <v>81</v>
      </c>
      <c r="L25" s="24" t="s">
        <v>81</v>
      </c>
      <c r="M25" s="24" t="s">
        <v>81</v>
      </c>
      <c r="N25" s="24" t="s">
        <v>81</v>
      </c>
      <c r="O25" s="24" t="s">
        <v>81</v>
      </c>
      <c r="P25" s="24" t="s">
        <v>81</v>
      </c>
      <c r="Q25" s="24" t="s">
        <v>81</v>
      </c>
      <c r="R25" s="24" t="s">
        <v>81</v>
      </c>
      <c r="S25" s="24" t="s">
        <v>81</v>
      </c>
      <c r="T25" s="61" t="str">
        <f t="shared" si="0"/>
        <v>-</v>
      </c>
      <c r="U25" s="60" t="str">
        <f t="shared" si="1"/>
        <v>-</v>
      </c>
    </row>
    <row r="26" spans="1:21" s="18" customFormat="1" x14ac:dyDescent="0.25">
      <c r="A26" s="26" t="s">
        <v>61</v>
      </c>
      <c r="B26" s="3" t="s">
        <v>502</v>
      </c>
      <c r="C26" s="50" t="s">
        <v>312</v>
      </c>
      <c r="D26" s="24">
        <v>156.54544778000002</v>
      </c>
      <c r="E26" s="24">
        <v>196.75662258999998</v>
      </c>
      <c r="F26" s="24">
        <v>733.01475298166656</v>
      </c>
      <c r="G26" s="24">
        <v>967.88645394000002</v>
      </c>
      <c r="H26" s="24">
        <v>384.99341087547253</v>
      </c>
      <c r="I26" s="24">
        <v>322.8535552350927</v>
      </c>
      <c r="J26" s="24">
        <v>106.10321734811789</v>
      </c>
      <c r="K26" s="24">
        <v>178.84195055472293</v>
      </c>
      <c r="L26" s="24">
        <v>94.155263417953861</v>
      </c>
      <c r="M26" s="24">
        <v>118.95504269704809</v>
      </c>
      <c r="N26" s="24">
        <v>94.155263417953861</v>
      </c>
      <c r="O26" s="24">
        <v>102.83205681885208</v>
      </c>
      <c r="P26" s="24">
        <v>105.81998417639008</v>
      </c>
      <c r="Q26" s="24" t="s">
        <v>81</v>
      </c>
      <c r="R26" s="24">
        <v>108.90605469643776</v>
      </c>
      <c r="S26" s="24" t="s">
        <v>81</v>
      </c>
      <c r="T26" s="61">
        <f t="shared" si="0"/>
        <v>894.13319393232598</v>
      </c>
      <c r="U26" s="60">
        <f t="shared" si="1"/>
        <v>723.48260530571577</v>
      </c>
    </row>
    <row r="27" spans="1:21" s="18" customFormat="1" x14ac:dyDescent="0.25">
      <c r="A27" s="26" t="s">
        <v>62</v>
      </c>
      <c r="B27" s="3" t="s">
        <v>503</v>
      </c>
      <c r="C27" s="50" t="s">
        <v>312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 t="s">
        <v>81</v>
      </c>
      <c r="R27" s="24">
        <v>0</v>
      </c>
      <c r="S27" s="24" t="s">
        <v>81</v>
      </c>
      <c r="T27" s="61">
        <f t="shared" si="0"/>
        <v>0</v>
      </c>
      <c r="U27" s="60">
        <f t="shared" si="1"/>
        <v>0</v>
      </c>
    </row>
    <row r="28" spans="1:21" s="18" customFormat="1" x14ac:dyDescent="0.25">
      <c r="A28" s="26" t="s">
        <v>305</v>
      </c>
      <c r="B28" s="3" t="s">
        <v>616</v>
      </c>
      <c r="C28" s="50" t="s">
        <v>312</v>
      </c>
      <c r="D28" s="24" t="s">
        <v>81</v>
      </c>
      <c r="E28" s="24" t="s">
        <v>81</v>
      </c>
      <c r="F28" s="24" t="s">
        <v>81</v>
      </c>
      <c r="G28" s="24" t="s">
        <v>81</v>
      </c>
      <c r="H28" s="24" t="s">
        <v>81</v>
      </c>
      <c r="I28" s="24" t="s">
        <v>81</v>
      </c>
      <c r="J28" s="24" t="s">
        <v>81</v>
      </c>
      <c r="K28" s="24" t="s">
        <v>81</v>
      </c>
      <c r="L28" s="24" t="s">
        <v>81</v>
      </c>
      <c r="M28" s="24" t="s">
        <v>81</v>
      </c>
      <c r="N28" s="24" t="s">
        <v>81</v>
      </c>
      <c r="O28" s="24" t="s">
        <v>81</v>
      </c>
      <c r="P28" s="24" t="s">
        <v>81</v>
      </c>
      <c r="Q28" s="24" t="s">
        <v>81</v>
      </c>
      <c r="R28" s="24" t="s">
        <v>81</v>
      </c>
      <c r="S28" s="24" t="s">
        <v>81</v>
      </c>
      <c r="T28" s="61" t="str">
        <f t="shared" si="0"/>
        <v>-</v>
      </c>
      <c r="U28" s="60" t="str">
        <f t="shared" si="1"/>
        <v>-</v>
      </c>
    </row>
    <row r="29" spans="1:21" s="18" customFormat="1" ht="31.5" x14ac:dyDescent="0.25">
      <c r="A29" s="26" t="s">
        <v>306</v>
      </c>
      <c r="B29" s="4" t="s">
        <v>381</v>
      </c>
      <c r="C29" s="50" t="s">
        <v>312</v>
      </c>
      <c r="D29" s="24" t="s">
        <v>81</v>
      </c>
      <c r="E29" s="24" t="s">
        <v>81</v>
      </c>
      <c r="F29" s="24" t="s">
        <v>81</v>
      </c>
      <c r="G29" s="24" t="s">
        <v>81</v>
      </c>
      <c r="H29" s="24" t="s">
        <v>81</v>
      </c>
      <c r="I29" s="24" t="s">
        <v>81</v>
      </c>
      <c r="J29" s="24" t="s">
        <v>81</v>
      </c>
      <c r="K29" s="24" t="s">
        <v>81</v>
      </c>
      <c r="L29" s="24" t="s">
        <v>81</v>
      </c>
      <c r="M29" s="24" t="s">
        <v>81</v>
      </c>
      <c r="N29" s="24" t="s">
        <v>81</v>
      </c>
      <c r="O29" s="24" t="s">
        <v>81</v>
      </c>
      <c r="P29" s="24" t="s">
        <v>81</v>
      </c>
      <c r="Q29" s="24" t="s">
        <v>81</v>
      </c>
      <c r="R29" s="24" t="s">
        <v>81</v>
      </c>
      <c r="S29" s="24" t="s">
        <v>81</v>
      </c>
      <c r="T29" s="61" t="str">
        <f t="shared" si="0"/>
        <v>-</v>
      </c>
      <c r="U29" s="60" t="str">
        <f t="shared" si="1"/>
        <v>-</v>
      </c>
    </row>
    <row r="30" spans="1:21" s="18" customFormat="1" x14ac:dyDescent="0.25">
      <c r="A30" s="26" t="s">
        <v>538</v>
      </c>
      <c r="B30" s="5" t="s">
        <v>207</v>
      </c>
      <c r="C30" s="50" t="s">
        <v>312</v>
      </c>
      <c r="D30" s="24" t="s">
        <v>81</v>
      </c>
      <c r="E30" s="24" t="s">
        <v>81</v>
      </c>
      <c r="F30" s="24" t="s">
        <v>81</v>
      </c>
      <c r="G30" s="24" t="s">
        <v>81</v>
      </c>
      <c r="H30" s="24" t="s">
        <v>81</v>
      </c>
      <c r="I30" s="24" t="s">
        <v>81</v>
      </c>
      <c r="J30" s="24" t="s">
        <v>81</v>
      </c>
      <c r="K30" s="24" t="s">
        <v>81</v>
      </c>
      <c r="L30" s="24" t="s">
        <v>81</v>
      </c>
      <c r="M30" s="24" t="s">
        <v>81</v>
      </c>
      <c r="N30" s="24" t="s">
        <v>81</v>
      </c>
      <c r="O30" s="24" t="s">
        <v>81</v>
      </c>
      <c r="P30" s="24" t="s">
        <v>81</v>
      </c>
      <c r="Q30" s="24" t="s">
        <v>81</v>
      </c>
      <c r="R30" s="24" t="s">
        <v>81</v>
      </c>
      <c r="S30" s="24" t="s">
        <v>81</v>
      </c>
      <c r="T30" s="61" t="str">
        <f t="shared" si="0"/>
        <v>-</v>
      </c>
      <c r="U30" s="60" t="str">
        <f t="shared" si="1"/>
        <v>-</v>
      </c>
    </row>
    <row r="31" spans="1:21" s="18" customFormat="1" x14ac:dyDescent="0.25">
      <c r="A31" s="26" t="s">
        <v>539</v>
      </c>
      <c r="B31" s="5" t="s">
        <v>195</v>
      </c>
      <c r="C31" s="50" t="s">
        <v>312</v>
      </c>
      <c r="D31" s="24" t="s">
        <v>81</v>
      </c>
      <c r="E31" s="24" t="s">
        <v>81</v>
      </c>
      <c r="F31" s="24" t="s">
        <v>81</v>
      </c>
      <c r="G31" s="24" t="s">
        <v>81</v>
      </c>
      <c r="H31" s="24" t="s">
        <v>81</v>
      </c>
      <c r="I31" s="24" t="s">
        <v>81</v>
      </c>
      <c r="J31" s="24" t="s">
        <v>81</v>
      </c>
      <c r="K31" s="24" t="s">
        <v>81</v>
      </c>
      <c r="L31" s="24" t="s">
        <v>81</v>
      </c>
      <c r="M31" s="24" t="s">
        <v>81</v>
      </c>
      <c r="N31" s="24" t="s">
        <v>81</v>
      </c>
      <c r="O31" s="24" t="s">
        <v>81</v>
      </c>
      <c r="P31" s="24" t="s">
        <v>81</v>
      </c>
      <c r="Q31" s="24" t="s">
        <v>81</v>
      </c>
      <c r="R31" s="24" t="s">
        <v>81</v>
      </c>
      <c r="S31" s="24" t="s">
        <v>81</v>
      </c>
      <c r="T31" s="61" t="str">
        <f t="shared" si="0"/>
        <v>-</v>
      </c>
      <c r="U31" s="60" t="str">
        <f t="shared" si="1"/>
        <v>-</v>
      </c>
    </row>
    <row r="32" spans="1:21" s="18" customFormat="1" x14ac:dyDescent="0.25">
      <c r="A32" s="26" t="s">
        <v>307</v>
      </c>
      <c r="B32" s="3" t="s">
        <v>504</v>
      </c>
      <c r="C32" s="50" t="s">
        <v>312</v>
      </c>
      <c r="D32" s="24">
        <v>263.23383788000001</v>
      </c>
      <c r="E32" s="24">
        <v>201.8372373899995</v>
      </c>
      <c r="F32" s="24">
        <v>219.93236285060053</v>
      </c>
      <c r="G32" s="24">
        <v>305.54908216000013</v>
      </c>
      <c r="H32" s="24">
        <v>356.30305632000011</v>
      </c>
      <c r="I32" s="24">
        <v>260.72247999999951</v>
      </c>
      <c r="J32" s="24">
        <v>436.69521774000043</v>
      </c>
      <c r="K32" s="24">
        <v>297.33552032000102</v>
      </c>
      <c r="L32" s="24">
        <v>529.65323710799896</v>
      </c>
      <c r="M32" s="24">
        <v>339.13521774000048</v>
      </c>
      <c r="N32" s="24">
        <v>656.11446422319989</v>
      </c>
      <c r="O32" s="24">
        <v>386.80443710800006</v>
      </c>
      <c r="P32" s="24">
        <v>441.11843222320022</v>
      </c>
      <c r="Q32" s="24" t="s">
        <v>81</v>
      </c>
      <c r="R32" s="24">
        <v>503.05904632816731</v>
      </c>
      <c r="S32" s="24" t="s">
        <v>81</v>
      </c>
      <c r="T32" s="61">
        <f t="shared" si="0"/>
        <v>2922.943453942567</v>
      </c>
      <c r="U32" s="60">
        <f t="shared" si="1"/>
        <v>1283.9976551680011</v>
      </c>
    </row>
    <row r="33" spans="1:21" s="18" customFormat="1" ht="30.75" customHeight="1" x14ac:dyDescent="0.25">
      <c r="A33" s="26" t="s">
        <v>11</v>
      </c>
      <c r="B33" s="16" t="s">
        <v>572</v>
      </c>
      <c r="C33" s="50" t="s">
        <v>312</v>
      </c>
      <c r="D33" s="59">
        <v>6248.5711182900004</v>
      </c>
      <c r="E33" s="59">
        <v>6668.9302986699986</v>
      </c>
      <c r="F33" s="59">
        <v>7444.2629089140564</v>
      </c>
      <c r="G33" s="59">
        <v>7420.1583929799999</v>
      </c>
      <c r="H33" s="59">
        <v>7967.4983699194872</v>
      </c>
      <c r="I33" s="59">
        <v>8119.7270315078649</v>
      </c>
      <c r="J33" s="59">
        <v>8413.4681561040234</v>
      </c>
      <c r="K33" s="59">
        <v>8825.9401597492033</v>
      </c>
      <c r="L33" s="59">
        <v>8831.0549650297144</v>
      </c>
      <c r="M33" s="59">
        <v>9300.1032063527709</v>
      </c>
      <c r="N33" s="59">
        <v>9279.9199684834966</v>
      </c>
      <c r="O33" s="59">
        <v>9790.3384530026469</v>
      </c>
      <c r="P33" s="59">
        <v>10217.958974987299</v>
      </c>
      <c r="Q33" s="59" t="s">
        <v>81</v>
      </c>
      <c r="R33" s="59">
        <v>10664.53298385698</v>
      </c>
      <c r="S33" s="59" t="s">
        <v>81</v>
      </c>
      <c r="T33" s="61">
        <f t="shared" si="0"/>
        <v>55374.433418380999</v>
      </c>
      <c r="U33" s="60">
        <f t="shared" si="1"/>
        <v>36036.108850612487</v>
      </c>
    </row>
    <row r="34" spans="1:21" s="18" customFormat="1" x14ac:dyDescent="0.25">
      <c r="A34" s="26" t="s">
        <v>13</v>
      </c>
      <c r="B34" s="3" t="s">
        <v>571</v>
      </c>
      <c r="C34" s="50" t="s">
        <v>312</v>
      </c>
      <c r="D34" s="59" t="s">
        <v>81</v>
      </c>
      <c r="E34" s="59" t="s">
        <v>81</v>
      </c>
      <c r="F34" s="59" t="s">
        <v>81</v>
      </c>
      <c r="G34" s="59" t="s">
        <v>81</v>
      </c>
      <c r="H34" s="59" t="s">
        <v>81</v>
      </c>
      <c r="I34" s="59" t="s">
        <v>81</v>
      </c>
      <c r="J34" s="59" t="s">
        <v>81</v>
      </c>
      <c r="K34" s="59" t="s">
        <v>81</v>
      </c>
      <c r="L34" s="59" t="s">
        <v>81</v>
      </c>
      <c r="M34" s="59" t="s">
        <v>81</v>
      </c>
      <c r="N34" s="59" t="s">
        <v>81</v>
      </c>
      <c r="O34" s="59" t="s">
        <v>81</v>
      </c>
      <c r="P34" s="59" t="s">
        <v>81</v>
      </c>
      <c r="Q34" s="59" t="s">
        <v>81</v>
      </c>
      <c r="R34" s="59" t="s">
        <v>81</v>
      </c>
      <c r="S34" s="59" t="s">
        <v>81</v>
      </c>
      <c r="T34" s="61" t="str">
        <f t="shared" si="0"/>
        <v>-</v>
      </c>
      <c r="U34" s="60" t="str">
        <f t="shared" si="1"/>
        <v>-</v>
      </c>
    </row>
    <row r="35" spans="1:21" s="18" customFormat="1" ht="31.5" x14ac:dyDescent="0.25">
      <c r="A35" s="26" t="s">
        <v>401</v>
      </c>
      <c r="B35" s="1" t="s">
        <v>461</v>
      </c>
      <c r="C35" s="50" t="s">
        <v>312</v>
      </c>
      <c r="D35" s="59" t="s">
        <v>81</v>
      </c>
      <c r="E35" s="59" t="s">
        <v>81</v>
      </c>
      <c r="F35" s="59" t="s">
        <v>81</v>
      </c>
      <c r="G35" s="59" t="s">
        <v>81</v>
      </c>
      <c r="H35" s="59" t="s">
        <v>81</v>
      </c>
      <c r="I35" s="59" t="s">
        <v>81</v>
      </c>
      <c r="J35" s="59" t="s">
        <v>81</v>
      </c>
      <c r="K35" s="59" t="s">
        <v>81</v>
      </c>
      <c r="L35" s="59" t="s">
        <v>81</v>
      </c>
      <c r="M35" s="59" t="s">
        <v>81</v>
      </c>
      <c r="N35" s="59" t="s">
        <v>81</v>
      </c>
      <c r="O35" s="59" t="s">
        <v>81</v>
      </c>
      <c r="P35" s="59" t="s">
        <v>81</v>
      </c>
      <c r="Q35" s="59" t="s">
        <v>81</v>
      </c>
      <c r="R35" s="59" t="s">
        <v>81</v>
      </c>
      <c r="S35" s="59" t="s">
        <v>81</v>
      </c>
      <c r="T35" s="61" t="str">
        <f t="shared" si="0"/>
        <v>-</v>
      </c>
      <c r="U35" s="60" t="str">
        <f t="shared" si="1"/>
        <v>-</v>
      </c>
    </row>
    <row r="36" spans="1:21" s="18" customFormat="1" ht="31.5" x14ac:dyDescent="0.25">
      <c r="A36" s="26" t="s">
        <v>402</v>
      </c>
      <c r="B36" s="1" t="s">
        <v>462</v>
      </c>
      <c r="C36" s="50" t="s">
        <v>312</v>
      </c>
      <c r="D36" s="59" t="s">
        <v>81</v>
      </c>
      <c r="E36" s="59" t="s">
        <v>81</v>
      </c>
      <c r="F36" s="59" t="s">
        <v>81</v>
      </c>
      <c r="G36" s="59" t="s">
        <v>81</v>
      </c>
      <c r="H36" s="59" t="s">
        <v>81</v>
      </c>
      <c r="I36" s="59" t="s">
        <v>81</v>
      </c>
      <c r="J36" s="59" t="s">
        <v>81</v>
      </c>
      <c r="K36" s="59" t="s">
        <v>81</v>
      </c>
      <c r="L36" s="59" t="s">
        <v>81</v>
      </c>
      <c r="M36" s="59" t="s">
        <v>81</v>
      </c>
      <c r="N36" s="59" t="s">
        <v>81</v>
      </c>
      <c r="O36" s="59" t="s">
        <v>81</v>
      </c>
      <c r="P36" s="59" t="s">
        <v>81</v>
      </c>
      <c r="Q36" s="59" t="s">
        <v>81</v>
      </c>
      <c r="R36" s="59" t="s">
        <v>81</v>
      </c>
      <c r="S36" s="59" t="s">
        <v>81</v>
      </c>
      <c r="T36" s="61" t="str">
        <f t="shared" si="0"/>
        <v>-</v>
      </c>
      <c r="U36" s="60" t="str">
        <f t="shared" si="1"/>
        <v>-</v>
      </c>
    </row>
    <row r="37" spans="1:21" s="18" customFormat="1" ht="31.5" x14ac:dyDescent="0.25">
      <c r="A37" s="26" t="s">
        <v>407</v>
      </c>
      <c r="B37" s="1" t="s">
        <v>447</v>
      </c>
      <c r="C37" s="50" t="s">
        <v>312</v>
      </c>
      <c r="D37" s="59" t="s">
        <v>81</v>
      </c>
      <c r="E37" s="59" t="s">
        <v>81</v>
      </c>
      <c r="F37" s="59" t="s">
        <v>81</v>
      </c>
      <c r="G37" s="59" t="s">
        <v>81</v>
      </c>
      <c r="H37" s="59" t="s">
        <v>81</v>
      </c>
      <c r="I37" s="59" t="s">
        <v>81</v>
      </c>
      <c r="J37" s="59" t="s">
        <v>81</v>
      </c>
      <c r="K37" s="59" t="s">
        <v>81</v>
      </c>
      <c r="L37" s="59" t="s">
        <v>81</v>
      </c>
      <c r="M37" s="59" t="s">
        <v>81</v>
      </c>
      <c r="N37" s="59" t="s">
        <v>81</v>
      </c>
      <c r="O37" s="59" t="s">
        <v>81</v>
      </c>
      <c r="P37" s="59" t="s">
        <v>81</v>
      </c>
      <c r="Q37" s="59" t="s">
        <v>81</v>
      </c>
      <c r="R37" s="59" t="s">
        <v>81</v>
      </c>
      <c r="S37" s="59" t="s">
        <v>81</v>
      </c>
      <c r="T37" s="61" t="str">
        <f t="shared" si="0"/>
        <v>-</v>
      </c>
      <c r="U37" s="60" t="str">
        <f t="shared" si="1"/>
        <v>-</v>
      </c>
    </row>
    <row r="38" spans="1:21" s="18" customFormat="1" x14ac:dyDescent="0.25">
      <c r="A38" s="26" t="s">
        <v>14</v>
      </c>
      <c r="B38" s="3" t="s">
        <v>608</v>
      </c>
      <c r="C38" s="50" t="s">
        <v>312</v>
      </c>
      <c r="D38" s="59" t="s">
        <v>81</v>
      </c>
      <c r="E38" s="59" t="s">
        <v>81</v>
      </c>
      <c r="F38" s="59" t="s">
        <v>81</v>
      </c>
      <c r="G38" s="59" t="s">
        <v>81</v>
      </c>
      <c r="H38" s="59" t="s">
        <v>81</v>
      </c>
      <c r="I38" s="59" t="s">
        <v>81</v>
      </c>
      <c r="J38" s="59" t="s">
        <v>81</v>
      </c>
      <c r="K38" s="59" t="s">
        <v>81</v>
      </c>
      <c r="L38" s="59" t="s">
        <v>81</v>
      </c>
      <c r="M38" s="59" t="s">
        <v>81</v>
      </c>
      <c r="N38" s="59" t="s">
        <v>81</v>
      </c>
      <c r="O38" s="59" t="s">
        <v>81</v>
      </c>
      <c r="P38" s="59" t="s">
        <v>81</v>
      </c>
      <c r="Q38" s="59" t="s">
        <v>81</v>
      </c>
      <c r="R38" s="59" t="s">
        <v>81</v>
      </c>
      <c r="S38" s="59" t="s">
        <v>81</v>
      </c>
      <c r="T38" s="61" t="str">
        <f t="shared" si="0"/>
        <v>-</v>
      </c>
      <c r="U38" s="60" t="str">
        <f t="shared" si="1"/>
        <v>-</v>
      </c>
    </row>
    <row r="39" spans="1:21" s="18" customFormat="1" x14ac:dyDescent="0.25">
      <c r="A39" s="26" t="s">
        <v>20</v>
      </c>
      <c r="B39" s="3" t="s">
        <v>501</v>
      </c>
      <c r="C39" s="50" t="s">
        <v>312</v>
      </c>
      <c r="D39" s="59">
        <v>6015.13508499</v>
      </c>
      <c r="E39" s="59">
        <v>6514.8371818899996</v>
      </c>
      <c r="F39" s="59">
        <v>7262.3003766192078</v>
      </c>
      <c r="G39" s="59">
        <v>7142.0542007900003</v>
      </c>
      <c r="H39" s="59">
        <v>7654.9287695008179</v>
      </c>
      <c r="I39" s="59">
        <v>7866.6667030977587</v>
      </c>
      <c r="J39" s="59">
        <v>8036.8127951341739</v>
      </c>
      <c r="K39" s="59">
        <v>8539.317832689283</v>
      </c>
      <c r="L39" s="59">
        <v>8369.5883384265235</v>
      </c>
      <c r="M39" s="59">
        <v>8976.4535813971033</v>
      </c>
      <c r="N39" s="59">
        <v>8703.3049610367088</v>
      </c>
      <c r="O39" s="59">
        <v>9424.5502767217586</v>
      </c>
      <c r="P39" s="59">
        <v>9804.4872255247683</v>
      </c>
      <c r="Q39" s="59" t="s">
        <v>81</v>
      </c>
      <c r="R39" s="59">
        <v>10197.000691257583</v>
      </c>
      <c r="S39" s="59" t="s">
        <v>81</v>
      </c>
      <c r="T39" s="61">
        <f t="shared" si="0"/>
        <v>52766.122780880578</v>
      </c>
      <c r="U39" s="60">
        <f t="shared" si="1"/>
        <v>34806.988393905907</v>
      </c>
    </row>
    <row r="40" spans="1:21" s="18" customFormat="1" x14ac:dyDescent="0.25">
      <c r="A40" s="26" t="s">
        <v>28</v>
      </c>
      <c r="B40" s="3" t="s">
        <v>609</v>
      </c>
      <c r="C40" s="50" t="s">
        <v>312</v>
      </c>
      <c r="D40" s="59" t="s">
        <v>81</v>
      </c>
      <c r="E40" s="59" t="s">
        <v>81</v>
      </c>
      <c r="F40" s="59" t="s">
        <v>81</v>
      </c>
      <c r="G40" s="59" t="s">
        <v>81</v>
      </c>
      <c r="H40" s="59" t="s">
        <v>81</v>
      </c>
      <c r="I40" s="59" t="s">
        <v>81</v>
      </c>
      <c r="J40" s="59" t="s">
        <v>81</v>
      </c>
      <c r="K40" s="59" t="s">
        <v>81</v>
      </c>
      <c r="L40" s="59" t="s">
        <v>81</v>
      </c>
      <c r="M40" s="59" t="s">
        <v>81</v>
      </c>
      <c r="N40" s="59" t="s">
        <v>81</v>
      </c>
      <c r="O40" s="59" t="s">
        <v>81</v>
      </c>
      <c r="P40" s="59" t="s">
        <v>81</v>
      </c>
      <c r="Q40" s="59" t="s">
        <v>81</v>
      </c>
      <c r="R40" s="59" t="s">
        <v>81</v>
      </c>
      <c r="S40" s="59" t="s">
        <v>81</v>
      </c>
      <c r="T40" s="61" t="str">
        <f t="shared" si="0"/>
        <v>-</v>
      </c>
      <c r="U40" s="60" t="str">
        <f t="shared" si="1"/>
        <v>-</v>
      </c>
    </row>
    <row r="41" spans="1:21" s="18" customFormat="1" x14ac:dyDescent="0.25">
      <c r="A41" s="26" t="s">
        <v>29</v>
      </c>
      <c r="B41" s="3" t="s">
        <v>502</v>
      </c>
      <c r="C41" s="50" t="s">
        <v>312</v>
      </c>
      <c r="D41" s="59">
        <v>11.34593141</v>
      </c>
      <c r="E41" s="59">
        <v>14.097189120000001</v>
      </c>
      <c r="F41" s="59">
        <v>20.059916815534994</v>
      </c>
      <c r="G41" s="59">
        <v>14.822246770000001</v>
      </c>
      <c r="H41" s="59">
        <v>20.972501865516001</v>
      </c>
      <c r="I41" s="59">
        <v>16.491929543760573</v>
      </c>
      <c r="J41" s="59">
        <v>21.801700443522389</v>
      </c>
      <c r="K41" s="59">
        <v>17.605530159726694</v>
      </c>
      <c r="L41" s="59">
        <v>22.636594352969574</v>
      </c>
      <c r="M41" s="59">
        <v>18.372632006829715</v>
      </c>
      <c r="N41" s="59">
        <v>23.509354407038817</v>
      </c>
      <c r="O41" s="59">
        <v>19.166699849685607</v>
      </c>
      <c r="P41" s="59">
        <v>19.955152455373135</v>
      </c>
      <c r="Q41" s="59" t="s">
        <v>81</v>
      </c>
      <c r="R41" s="59">
        <v>20.776039309851054</v>
      </c>
      <c r="S41" s="59" t="s">
        <v>81</v>
      </c>
      <c r="T41" s="61">
        <f t="shared" si="0"/>
        <v>129.65134283427096</v>
      </c>
      <c r="U41" s="60">
        <f t="shared" si="1"/>
        <v>71.636791560002592</v>
      </c>
    </row>
    <row r="42" spans="1:21" s="18" customFormat="1" x14ac:dyDescent="0.25">
      <c r="A42" s="26" t="s">
        <v>30</v>
      </c>
      <c r="B42" s="3" t="s">
        <v>503</v>
      </c>
      <c r="C42" s="50" t="s">
        <v>312</v>
      </c>
      <c r="D42" s="59">
        <v>0</v>
      </c>
      <c r="E42" s="59">
        <v>0</v>
      </c>
      <c r="F42" s="59" t="s">
        <v>81</v>
      </c>
      <c r="G42" s="59">
        <v>0</v>
      </c>
      <c r="H42" s="59" t="s">
        <v>81</v>
      </c>
      <c r="I42" s="59">
        <v>2.000888343900442E-14</v>
      </c>
      <c r="J42" s="59" t="s">
        <v>81</v>
      </c>
      <c r="K42" s="59">
        <v>0</v>
      </c>
      <c r="L42" s="59" t="s">
        <v>81</v>
      </c>
      <c r="M42" s="59">
        <v>4.1836756281554698E-14</v>
      </c>
      <c r="N42" s="59" t="s">
        <v>81</v>
      </c>
      <c r="O42" s="59">
        <v>-8.003553375601768E-14</v>
      </c>
      <c r="P42" s="59">
        <v>-4.1836756281554698E-14</v>
      </c>
      <c r="Q42" s="59" t="s">
        <v>81</v>
      </c>
      <c r="R42" s="59">
        <v>-2.1869213510812682E-14</v>
      </c>
      <c r="S42" s="59" t="s">
        <v>81</v>
      </c>
      <c r="T42" s="61" t="str">
        <f t="shared" si="0"/>
        <v>-</v>
      </c>
      <c r="U42" s="60">
        <f t="shared" si="1"/>
        <v>-1.8189894035458556E-14</v>
      </c>
    </row>
    <row r="43" spans="1:21" s="18" customFormat="1" x14ac:dyDescent="0.25">
      <c r="A43" s="26" t="s">
        <v>31</v>
      </c>
      <c r="B43" s="3" t="s">
        <v>616</v>
      </c>
      <c r="C43" s="50" t="s">
        <v>312</v>
      </c>
      <c r="D43" s="59" t="s">
        <v>81</v>
      </c>
      <c r="E43" s="59" t="s">
        <v>81</v>
      </c>
      <c r="F43" s="59" t="s">
        <v>81</v>
      </c>
      <c r="G43" s="59" t="s">
        <v>81</v>
      </c>
      <c r="H43" s="59" t="s">
        <v>81</v>
      </c>
      <c r="I43" s="59" t="s">
        <v>81</v>
      </c>
      <c r="J43" s="59" t="s">
        <v>81</v>
      </c>
      <c r="K43" s="59" t="s">
        <v>81</v>
      </c>
      <c r="L43" s="59" t="s">
        <v>81</v>
      </c>
      <c r="M43" s="59" t="s">
        <v>81</v>
      </c>
      <c r="N43" s="59" t="s">
        <v>81</v>
      </c>
      <c r="O43" s="59" t="s">
        <v>81</v>
      </c>
      <c r="P43" s="59" t="s">
        <v>81</v>
      </c>
      <c r="Q43" s="59" t="s">
        <v>81</v>
      </c>
      <c r="R43" s="59" t="s">
        <v>81</v>
      </c>
      <c r="S43" s="59" t="s">
        <v>81</v>
      </c>
      <c r="T43" s="61" t="str">
        <f t="shared" si="0"/>
        <v>-</v>
      </c>
      <c r="U43" s="60" t="str">
        <f t="shared" si="1"/>
        <v>-</v>
      </c>
    </row>
    <row r="44" spans="1:21" s="18" customFormat="1" ht="31.5" x14ac:dyDescent="0.25">
      <c r="A44" s="26" t="s">
        <v>32</v>
      </c>
      <c r="B44" s="4" t="s">
        <v>381</v>
      </c>
      <c r="C44" s="50" t="s">
        <v>312</v>
      </c>
      <c r="D44" s="59" t="s">
        <v>81</v>
      </c>
      <c r="E44" s="59" t="s">
        <v>81</v>
      </c>
      <c r="F44" s="59" t="s">
        <v>81</v>
      </c>
      <c r="G44" s="59" t="s">
        <v>81</v>
      </c>
      <c r="H44" s="59" t="s">
        <v>81</v>
      </c>
      <c r="I44" s="59" t="s">
        <v>81</v>
      </c>
      <c r="J44" s="59" t="s">
        <v>81</v>
      </c>
      <c r="K44" s="59" t="s">
        <v>81</v>
      </c>
      <c r="L44" s="59" t="s">
        <v>81</v>
      </c>
      <c r="M44" s="59" t="s">
        <v>81</v>
      </c>
      <c r="N44" s="59" t="s">
        <v>81</v>
      </c>
      <c r="O44" s="59" t="s">
        <v>81</v>
      </c>
      <c r="P44" s="59" t="s">
        <v>81</v>
      </c>
      <c r="Q44" s="59" t="s">
        <v>81</v>
      </c>
      <c r="R44" s="59" t="s">
        <v>81</v>
      </c>
      <c r="S44" s="59" t="s">
        <v>81</v>
      </c>
      <c r="T44" s="61" t="str">
        <f t="shared" si="0"/>
        <v>-</v>
      </c>
      <c r="U44" s="60" t="str">
        <f t="shared" si="1"/>
        <v>-</v>
      </c>
    </row>
    <row r="45" spans="1:21" s="18" customFormat="1" x14ac:dyDescent="0.25">
      <c r="A45" s="26" t="s">
        <v>540</v>
      </c>
      <c r="B45" s="1" t="s">
        <v>207</v>
      </c>
      <c r="C45" s="50" t="s">
        <v>312</v>
      </c>
      <c r="D45" s="59" t="s">
        <v>81</v>
      </c>
      <c r="E45" s="59" t="s">
        <v>81</v>
      </c>
      <c r="F45" s="59" t="s">
        <v>81</v>
      </c>
      <c r="G45" s="59" t="s">
        <v>81</v>
      </c>
      <c r="H45" s="59" t="s">
        <v>81</v>
      </c>
      <c r="I45" s="59" t="s">
        <v>81</v>
      </c>
      <c r="J45" s="59" t="s">
        <v>81</v>
      </c>
      <c r="K45" s="59" t="s">
        <v>81</v>
      </c>
      <c r="L45" s="59" t="s">
        <v>81</v>
      </c>
      <c r="M45" s="59" t="s">
        <v>81</v>
      </c>
      <c r="N45" s="59" t="s">
        <v>81</v>
      </c>
      <c r="O45" s="59" t="s">
        <v>81</v>
      </c>
      <c r="P45" s="59" t="s">
        <v>81</v>
      </c>
      <c r="Q45" s="59" t="s">
        <v>81</v>
      </c>
      <c r="R45" s="59" t="s">
        <v>81</v>
      </c>
      <c r="S45" s="59" t="s">
        <v>81</v>
      </c>
      <c r="T45" s="61" t="str">
        <f t="shared" si="0"/>
        <v>-</v>
      </c>
      <c r="U45" s="60" t="str">
        <f t="shared" si="1"/>
        <v>-</v>
      </c>
    </row>
    <row r="46" spans="1:21" s="18" customFormat="1" x14ac:dyDescent="0.25">
      <c r="A46" s="26" t="s">
        <v>541</v>
      </c>
      <c r="B46" s="1" t="s">
        <v>195</v>
      </c>
      <c r="C46" s="50" t="s">
        <v>312</v>
      </c>
      <c r="D46" s="59" t="s">
        <v>81</v>
      </c>
      <c r="E46" s="59" t="s">
        <v>81</v>
      </c>
      <c r="F46" s="59" t="s">
        <v>81</v>
      </c>
      <c r="G46" s="59" t="s">
        <v>81</v>
      </c>
      <c r="H46" s="59" t="s">
        <v>81</v>
      </c>
      <c r="I46" s="59" t="s">
        <v>81</v>
      </c>
      <c r="J46" s="59" t="s">
        <v>81</v>
      </c>
      <c r="K46" s="59" t="s">
        <v>81</v>
      </c>
      <c r="L46" s="59" t="s">
        <v>81</v>
      </c>
      <c r="M46" s="59" t="s">
        <v>81</v>
      </c>
      <c r="N46" s="59" t="s">
        <v>81</v>
      </c>
      <c r="O46" s="59" t="s">
        <v>81</v>
      </c>
      <c r="P46" s="59" t="s">
        <v>81</v>
      </c>
      <c r="Q46" s="59" t="s">
        <v>81</v>
      </c>
      <c r="R46" s="59" t="s">
        <v>81</v>
      </c>
      <c r="S46" s="59" t="s">
        <v>81</v>
      </c>
      <c r="T46" s="61" t="str">
        <f t="shared" si="0"/>
        <v>-</v>
      </c>
      <c r="U46" s="60" t="str">
        <f t="shared" si="1"/>
        <v>-</v>
      </c>
    </row>
    <row r="47" spans="1:21" s="18" customFormat="1" x14ac:dyDescent="0.25">
      <c r="A47" s="26" t="s">
        <v>33</v>
      </c>
      <c r="B47" s="3" t="s">
        <v>504</v>
      </c>
      <c r="C47" s="50" t="s">
        <v>312</v>
      </c>
      <c r="D47" s="59">
        <v>222.09010189</v>
      </c>
      <c r="E47" s="59">
        <v>139.99592766000001</v>
      </c>
      <c r="F47" s="59">
        <v>161.90261547931379</v>
      </c>
      <c r="G47" s="59">
        <v>263.28194542</v>
      </c>
      <c r="H47" s="59">
        <v>291.5970985531535</v>
      </c>
      <c r="I47" s="59">
        <v>236.56839886634481</v>
      </c>
      <c r="J47" s="59">
        <v>354.8536605263273</v>
      </c>
      <c r="K47" s="59">
        <v>269.01679690019199</v>
      </c>
      <c r="L47" s="59">
        <v>438.83003225022168</v>
      </c>
      <c r="M47" s="59">
        <v>305.27699294883837</v>
      </c>
      <c r="N47" s="59">
        <v>553.10565303974931</v>
      </c>
      <c r="O47" s="59">
        <v>346.62147643120295</v>
      </c>
      <c r="P47" s="59">
        <v>393.51659700715885</v>
      </c>
      <c r="Q47" s="59" t="s">
        <v>81</v>
      </c>
      <c r="R47" s="59">
        <v>446.75625328954533</v>
      </c>
      <c r="S47" s="59" t="s">
        <v>81</v>
      </c>
      <c r="T47" s="61">
        <f t="shared" si="0"/>
        <v>2478.6592946661558</v>
      </c>
      <c r="U47" s="60">
        <f t="shared" si="1"/>
        <v>1157.483665146578</v>
      </c>
    </row>
    <row r="48" spans="1:21" s="18" customFormat="1" x14ac:dyDescent="0.25">
      <c r="A48" s="26" t="s">
        <v>400</v>
      </c>
      <c r="B48" s="6" t="s">
        <v>573</v>
      </c>
      <c r="C48" s="50" t="s">
        <v>312</v>
      </c>
      <c r="D48" s="59">
        <v>1053.8732423499998</v>
      </c>
      <c r="E48" s="59">
        <v>1140.24396284</v>
      </c>
      <c r="F48" s="59">
        <v>1424.6837924957401</v>
      </c>
      <c r="G48" s="59">
        <v>1268.85401167737</v>
      </c>
      <c r="H48" s="59">
        <v>1434.8702331482264</v>
      </c>
      <c r="I48" s="59">
        <v>1353.1783045777092</v>
      </c>
      <c r="J48" s="59">
        <v>1492.1052862087861</v>
      </c>
      <c r="K48" s="59">
        <v>1455.0816089545085</v>
      </c>
      <c r="L48" s="59">
        <v>1551.6653198216102</v>
      </c>
      <c r="M48" s="59">
        <v>1503.7787871049629</v>
      </c>
      <c r="N48" s="59">
        <v>1613.6447232711939</v>
      </c>
      <c r="O48" s="59">
        <v>1563.8309823437526</v>
      </c>
      <c r="P48" s="59">
        <v>1617.62443743223</v>
      </c>
      <c r="Q48" s="59" t="s">
        <v>81</v>
      </c>
      <c r="R48" s="59">
        <v>1673.3436729628722</v>
      </c>
      <c r="S48" s="59" t="s">
        <v>81</v>
      </c>
      <c r="T48" s="61">
        <f t="shared" si="0"/>
        <v>9383.2536728449195</v>
      </c>
      <c r="U48" s="60">
        <f t="shared" si="1"/>
        <v>5875.8696829809342</v>
      </c>
    </row>
    <row r="49" spans="1:21" s="18" customFormat="1" x14ac:dyDescent="0.25">
      <c r="A49" s="26" t="s">
        <v>401</v>
      </c>
      <c r="B49" s="1" t="s">
        <v>492</v>
      </c>
      <c r="C49" s="50" t="s">
        <v>312</v>
      </c>
      <c r="D49" s="59">
        <v>0</v>
      </c>
      <c r="E49" s="59">
        <v>0</v>
      </c>
      <c r="F49" s="59">
        <v>0</v>
      </c>
      <c r="G49" s="59">
        <v>0</v>
      </c>
      <c r="H49" s="59">
        <v>0</v>
      </c>
      <c r="I49" s="59">
        <v>0</v>
      </c>
      <c r="J49" s="59">
        <v>0</v>
      </c>
      <c r="K49" s="59">
        <v>0</v>
      </c>
      <c r="L49" s="59">
        <v>0</v>
      </c>
      <c r="M49" s="59">
        <v>0</v>
      </c>
      <c r="N49" s="59">
        <v>0</v>
      </c>
      <c r="O49" s="59">
        <v>0</v>
      </c>
      <c r="P49" s="59">
        <v>0</v>
      </c>
      <c r="Q49" s="59" t="s">
        <v>81</v>
      </c>
      <c r="R49" s="59">
        <v>0</v>
      </c>
      <c r="S49" s="59" t="s">
        <v>81</v>
      </c>
      <c r="T49" s="61">
        <f t="shared" si="0"/>
        <v>0</v>
      </c>
      <c r="U49" s="60">
        <f t="shared" si="1"/>
        <v>0</v>
      </c>
    </row>
    <row r="50" spans="1:21" s="18" customFormat="1" x14ac:dyDescent="0.25">
      <c r="A50" s="26" t="s">
        <v>402</v>
      </c>
      <c r="B50" s="5" t="s">
        <v>654</v>
      </c>
      <c r="C50" s="50" t="s">
        <v>312</v>
      </c>
      <c r="D50" s="59">
        <v>856.72022947999994</v>
      </c>
      <c r="E50" s="59">
        <v>888.82146404000014</v>
      </c>
      <c r="F50" s="59">
        <v>1124.3931413218822</v>
      </c>
      <c r="G50" s="59">
        <v>1018.2483276297</v>
      </c>
      <c r="H50" s="59">
        <v>1123.0867000094918</v>
      </c>
      <c r="I50" s="59">
        <v>988.91461097068361</v>
      </c>
      <c r="J50" s="59">
        <v>1168.9164359201457</v>
      </c>
      <c r="K50" s="59">
        <v>1048.9275905826757</v>
      </c>
      <c r="L50" s="59">
        <v>1216.6149396970675</v>
      </c>
      <c r="M50" s="59">
        <v>1063.1016771715238</v>
      </c>
      <c r="N50" s="59">
        <v>1266.2583521173126</v>
      </c>
      <c r="O50" s="59">
        <v>1094.5098602646406</v>
      </c>
      <c r="P50" s="59">
        <v>1127.1838648595576</v>
      </c>
      <c r="Q50" s="59" t="s">
        <v>81</v>
      </c>
      <c r="R50" s="59">
        <v>1160.8332746244296</v>
      </c>
      <c r="S50" s="59" t="s">
        <v>81</v>
      </c>
      <c r="T50" s="61">
        <f t="shared" ref="T50:T76" si="2">IFERROR(H50+J50+L50+N50+P50+R50+0+0,"-")</f>
        <v>7062.8935672280049</v>
      </c>
      <c r="U50" s="60">
        <f t="shared" ref="U50:U76" si="3">IFERROR(I50+K50+M50+O50,"-")</f>
        <v>4195.4537389895231</v>
      </c>
    </row>
    <row r="51" spans="1:21" s="18" customFormat="1" x14ac:dyDescent="0.25">
      <c r="A51" s="26" t="s">
        <v>403</v>
      </c>
      <c r="B51" s="7" t="s">
        <v>209</v>
      </c>
      <c r="C51" s="50" t="s">
        <v>312</v>
      </c>
      <c r="D51" s="59">
        <v>856.72022947999994</v>
      </c>
      <c r="E51" s="59">
        <v>888.82146404000014</v>
      </c>
      <c r="F51" s="59">
        <v>1124.3931413218822</v>
      </c>
      <c r="G51" s="59">
        <v>1018.2483276297</v>
      </c>
      <c r="H51" s="59">
        <v>1123.0867000094918</v>
      </c>
      <c r="I51" s="59">
        <v>988.91461097068361</v>
      </c>
      <c r="J51" s="59">
        <v>1168.9164359201457</v>
      </c>
      <c r="K51" s="59">
        <v>1048.9275905826757</v>
      </c>
      <c r="L51" s="59">
        <v>1216.6149396970675</v>
      </c>
      <c r="M51" s="59">
        <v>1063.1016771715238</v>
      </c>
      <c r="N51" s="59">
        <v>1266.2583521173126</v>
      </c>
      <c r="O51" s="59">
        <v>1094.5098602646406</v>
      </c>
      <c r="P51" s="59">
        <v>1127.1838648595576</v>
      </c>
      <c r="Q51" s="59" t="s">
        <v>81</v>
      </c>
      <c r="R51" s="59">
        <v>1160.8332746244296</v>
      </c>
      <c r="S51" s="59" t="s">
        <v>81</v>
      </c>
      <c r="T51" s="61">
        <f t="shared" si="2"/>
        <v>7062.8935672280049</v>
      </c>
      <c r="U51" s="60">
        <f t="shared" si="3"/>
        <v>4195.4537389895231</v>
      </c>
    </row>
    <row r="52" spans="1:21" s="18" customFormat="1" ht="29.25" customHeight="1" x14ac:dyDescent="0.25">
      <c r="A52" s="26" t="s">
        <v>404</v>
      </c>
      <c r="B52" s="8" t="s">
        <v>85</v>
      </c>
      <c r="C52" s="50" t="s">
        <v>312</v>
      </c>
      <c r="D52" s="59">
        <v>838.54458397999997</v>
      </c>
      <c r="E52" s="59">
        <v>869.80648264000001</v>
      </c>
      <c r="F52" s="59">
        <v>1102.3731678488255</v>
      </c>
      <c r="G52" s="59">
        <v>999.70094144970005</v>
      </c>
      <c r="H52" s="59">
        <v>1100.1418970779844</v>
      </c>
      <c r="I52" s="59">
        <v>988.91461097068361</v>
      </c>
      <c r="J52" s="59">
        <v>1145.0538498498709</v>
      </c>
      <c r="K52" s="59">
        <v>1048.9275905826757</v>
      </c>
      <c r="L52" s="59">
        <v>1191.7978591624749</v>
      </c>
      <c r="M52" s="59">
        <v>1063.1016771715238</v>
      </c>
      <c r="N52" s="59">
        <v>1240.4485973398293</v>
      </c>
      <c r="O52" s="59">
        <v>1094.5098602646406</v>
      </c>
      <c r="P52" s="59">
        <v>1127.1838648595576</v>
      </c>
      <c r="Q52" s="59" t="s">
        <v>81</v>
      </c>
      <c r="R52" s="59">
        <v>1160.8332746244296</v>
      </c>
      <c r="S52" s="59" t="s">
        <v>81</v>
      </c>
      <c r="T52" s="61">
        <f t="shared" si="2"/>
        <v>6965.4593429141469</v>
      </c>
      <c r="U52" s="60">
        <f t="shared" si="3"/>
        <v>4195.4537389895231</v>
      </c>
    </row>
    <row r="53" spans="1:21" s="18" customFormat="1" x14ac:dyDescent="0.25">
      <c r="A53" s="26" t="s">
        <v>405</v>
      </c>
      <c r="B53" s="8" t="s">
        <v>208</v>
      </c>
      <c r="C53" s="50" t="s">
        <v>312</v>
      </c>
      <c r="D53" s="59">
        <v>0</v>
      </c>
      <c r="E53" s="59">
        <v>0</v>
      </c>
      <c r="F53" s="59">
        <v>0</v>
      </c>
      <c r="G53" s="59">
        <v>0</v>
      </c>
      <c r="H53" s="59">
        <v>0</v>
      </c>
      <c r="I53" s="59">
        <v>0</v>
      </c>
      <c r="J53" s="59">
        <v>0</v>
      </c>
      <c r="K53" s="59">
        <v>0</v>
      </c>
      <c r="L53" s="59">
        <v>0</v>
      </c>
      <c r="M53" s="59">
        <v>0</v>
      </c>
      <c r="N53" s="59">
        <v>0</v>
      </c>
      <c r="O53" s="59">
        <v>0</v>
      </c>
      <c r="P53" s="59">
        <v>0</v>
      </c>
      <c r="Q53" s="59" t="s">
        <v>81</v>
      </c>
      <c r="R53" s="59">
        <v>0</v>
      </c>
      <c r="S53" s="59" t="s">
        <v>81</v>
      </c>
      <c r="T53" s="61">
        <f t="shared" si="2"/>
        <v>0</v>
      </c>
      <c r="U53" s="60">
        <f t="shared" si="3"/>
        <v>0</v>
      </c>
    </row>
    <row r="54" spans="1:21" s="18" customFormat="1" x14ac:dyDescent="0.25">
      <c r="A54" s="26" t="s">
        <v>406</v>
      </c>
      <c r="B54" s="7" t="s">
        <v>169</v>
      </c>
      <c r="C54" s="50" t="s">
        <v>312</v>
      </c>
      <c r="D54" s="59" t="s">
        <v>81</v>
      </c>
      <c r="E54" s="59" t="s">
        <v>81</v>
      </c>
      <c r="F54" s="59" t="s">
        <v>81</v>
      </c>
      <c r="G54" s="59" t="s">
        <v>81</v>
      </c>
      <c r="H54" s="59" t="s">
        <v>81</v>
      </c>
      <c r="I54" s="59">
        <v>0</v>
      </c>
      <c r="J54" s="59" t="s">
        <v>81</v>
      </c>
      <c r="K54" s="59">
        <v>0</v>
      </c>
      <c r="L54" s="59" t="s">
        <v>81</v>
      </c>
      <c r="M54" s="59">
        <v>0</v>
      </c>
      <c r="N54" s="59" t="s">
        <v>81</v>
      </c>
      <c r="O54" s="59">
        <v>0</v>
      </c>
      <c r="P54" s="59">
        <v>0</v>
      </c>
      <c r="Q54" s="59" t="s">
        <v>81</v>
      </c>
      <c r="R54" s="59">
        <v>0</v>
      </c>
      <c r="S54" s="59" t="s">
        <v>81</v>
      </c>
      <c r="T54" s="61" t="str">
        <f t="shared" si="2"/>
        <v>-</v>
      </c>
      <c r="U54" s="60">
        <f t="shared" si="3"/>
        <v>0</v>
      </c>
    </row>
    <row r="55" spans="1:21" s="18" customFormat="1" x14ac:dyDescent="0.25">
      <c r="A55" s="26" t="s">
        <v>407</v>
      </c>
      <c r="B55" s="5" t="s">
        <v>493</v>
      </c>
      <c r="C55" s="50" t="s">
        <v>312</v>
      </c>
      <c r="D55" s="59">
        <v>197.15301286999997</v>
      </c>
      <c r="E55" s="59">
        <v>251.42249879999989</v>
      </c>
      <c r="F55" s="59">
        <v>300.29065117385784</v>
      </c>
      <c r="G55" s="59">
        <v>250.60568404766991</v>
      </c>
      <c r="H55" s="59">
        <v>311.78353313873464</v>
      </c>
      <c r="I55" s="59">
        <v>219.96814701260004</v>
      </c>
      <c r="J55" s="59">
        <v>323.18885028864048</v>
      </c>
      <c r="K55" s="59">
        <v>245.26448391904904</v>
      </c>
      <c r="L55" s="59">
        <v>335.05038012454276</v>
      </c>
      <c r="M55" s="59">
        <v>266.11196505216816</v>
      </c>
      <c r="N55" s="59">
        <v>347.38637115388144</v>
      </c>
      <c r="O55" s="59">
        <v>283.40924278055911</v>
      </c>
      <c r="P55" s="59">
        <v>296.16265870568424</v>
      </c>
      <c r="Q55" s="59" t="s">
        <v>81</v>
      </c>
      <c r="R55" s="59">
        <v>309.48997834744</v>
      </c>
      <c r="S55" s="59" t="s">
        <v>81</v>
      </c>
      <c r="T55" s="61">
        <f t="shared" si="2"/>
        <v>1923.0617717589234</v>
      </c>
      <c r="U55" s="60">
        <f t="shared" si="3"/>
        <v>1014.7538387643764</v>
      </c>
    </row>
    <row r="56" spans="1:21" s="18" customFormat="1" x14ac:dyDescent="0.25">
      <c r="A56" s="26" t="s">
        <v>408</v>
      </c>
      <c r="B56" s="5" t="s">
        <v>494</v>
      </c>
      <c r="C56" s="50" t="s">
        <v>312</v>
      </c>
      <c r="D56" s="59">
        <v>0</v>
      </c>
      <c r="E56" s="59">
        <v>0</v>
      </c>
      <c r="F56" s="59">
        <v>0</v>
      </c>
      <c r="G56" s="59">
        <v>0</v>
      </c>
      <c r="H56" s="59">
        <v>0</v>
      </c>
      <c r="I56" s="59">
        <v>144.29554659442539</v>
      </c>
      <c r="J56" s="59">
        <v>0</v>
      </c>
      <c r="K56" s="59">
        <v>160.88953445278375</v>
      </c>
      <c r="L56" s="59">
        <v>0</v>
      </c>
      <c r="M56" s="59">
        <v>174.56514488127101</v>
      </c>
      <c r="N56" s="59">
        <v>0</v>
      </c>
      <c r="O56" s="59">
        <v>185.91187929855298</v>
      </c>
      <c r="P56" s="59">
        <v>194.27791386698803</v>
      </c>
      <c r="Q56" s="59" t="s">
        <v>81</v>
      </c>
      <c r="R56" s="59">
        <v>203.02041999100271</v>
      </c>
      <c r="S56" s="59" t="s">
        <v>81</v>
      </c>
      <c r="T56" s="61">
        <f t="shared" si="2"/>
        <v>397.29833385799077</v>
      </c>
      <c r="U56" s="60">
        <f t="shared" si="3"/>
        <v>665.66210522703307</v>
      </c>
    </row>
    <row r="57" spans="1:21" s="18" customFormat="1" x14ac:dyDescent="0.25">
      <c r="A57" s="26" t="s">
        <v>409</v>
      </c>
      <c r="B57" s="6" t="s">
        <v>574</v>
      </c>
      <c r="C57" s="50" t="s">
        <v>312</v>
      </c>
      <c r="D57" s="59">
        <v>3117.0132645670001</v>
      </c>
      <c r="E57" s="59">
        <v>3315.1451452400001</v>
      </c>
      <c r="F57" s="59">
        <v>3687.0348600160678</v>
      </c>
      <c r="G57" s="59">
        <v>3772.7719470000002</v>
      </c>
      <c r="H57" s="59">
        <v>4061.4348241637304</v>
      </c>
      <c r="I57" s="59">
        <v>4084.7543740300384</v>
      </c>
      <c r="J57" s="59">
        <v>4313.3140979306891</v>
      </c>
      <c r="K57" s="59">
        <v>4358.6472598412665</v>
      </c>
      <c r="L57" s="59">
        <v>4559.8334757943467</v>
      </c>
      <c r="M57" s="59">
        <v>4626.6102286973892</v>
      </c>
      <c r="N57" s="59">
        <v>4847.6277515817264</v>
      </c>
      <c r="O57" s="59">
        <v>4868.126608535661</v>
      </c>
      <c r="P57" s="59">
        <v>5098.2302302992157</v>
      </c>
      <c r="Q57" s="59" t="s">
        <v>81</v>
      </c>
      <c r="R57" s="59">
        <v>5341.1475752449815</v>
      </c>
      <c r="S57" s="59" t="s">
        <v>81</v>
      </c>
      <c r="T57" s="61">
        <f t="shared" si="2"/>
        <v>28221.587955014689</v>
      </c>
      <c r="U57" s="60">
        <f t="shared" si="3"/>
        <v>17938.138471104354</v>
      </c>
    </row>
    <row r="58" spans="1:21" s="18" customFormat="1" ht="31.5" x14ac:dyDescent="0.25">
      <c r="A58" s="26" t="s">
        <v>410</v>
      </c>
      <c r="B58" s="1" t="s">
        <v>296</v>
      </c>
      <c r="C58" s="50" t="s">
        <v>312</v>
      </c>
      <c r="D58" s="59">
        <v>1051.1201853269999</v>
      </c>
      <c r="E58" s="59">
        <v>1183.2340379500004</v>
      </c>
      <c r="F58" s="59">
        <v>1301.83188483</v>
      </c>
      <c r="G58" s="59">
        <v>1305.6462287300001</v>
      </c>
      <c r="H58" s="59">
        <v>1435.3937610524802</v>
      </c>
      <c r="I58" s="59">
        <v>1616.6093476996198</v>
      </c>
      <c r="J58" s="59">
        <v>1526.4700987239751</v>
      </c>
      <c r="K58" s="59">
        <v>1776.7668910810114</v>
      </c>
      <c r="L58" s="59">
        <v>1601.1484821145093</v>
      </c>
      <c r="M58" s="59">
        <v>1907.6563110014558</v>
      </c>
      <c r="N58" s="59">
        <v>1672.4490891165469</v>
      </c>
      <c r="O58" s="59">
        <v>2010.6042118018208</v>
      </c>
      <c r="P58" s="59">
        <v>2093.7121388957657</v>
      </c>
      <c r="Q58" s="59" t="s">
        <v>81</v>
      </c>
      <c r="R58" s="59">
        <v>2180.2553157048515</v>
      </c>
      <c r="S58" s="59" t="s">
        <v>81</v>
      </c>
      <c r="T58" s="61">
        <f t="shared" si="2"/>
        <v>10509.428885608128</v>
      </c>
      <c r="U58" s="60">
        <f t="shared" si="3"/>
        <v>7311.6367615839081</v>
      </c>
    </row>
    <row r="59" spans="1:21" s="18" customFormat="1" ht="34.5" customHeight="1" x14ac:dyDescent="0.25">
      <c r="A59" s="26" t="s">
        <v>411</v>
      </c>
      <c r="B59" s="1" t="s">
        <v>298</v>
      </c>
      <c r="C59" s="50" t="s">
        <v>312</v>
      </c>
      <c r="D59" s="59">
        <v>1835.1502816</v>
      </c>
      <c r="E59" s="59">
        <v>2037.6536108200003</v>
      </c>
      <c r="F59" s="59">
        <v>2198.07673067</v>
      </c>
      <c r="G59" s="59">
        <v>2207.2286313900004</v>
      </c>
      <c r="H59" s="59">
        <v>2272.5829922452299</v>
      </c>
      <c r="I59" s="59">
        <v>2107.4777511399998</v>
      </c>
      <c r="J59" s="59">
        <v>2366.5546671665579</v>
      </c>
      <c r="K59" s="59">
        <v>2183.3532801485071</v>
      </c>
      <c r="L59" s="59">
        <v>2458.9757589710989</v>
      </c>
      <c r="M59" s="59">
        <v>2278.0546959855938</v>
      </c>
      <c r="N59" s="59">
        <v>2557.3347893299451</v>
      </c>
      <c r="O59" s="59">
        <v>2369.6076378466782</v>
      </c>
      <c r="P59" s="59">
        <v>2464.391943360552</v>
      </c>
      <c r="Q59" s="59" t="s">
        <v>81</v>
      </c>
      <c r="R59" s="59">
        <v>2562.9676210949815</v>
      </c>
      <c r="S59" s="59" t="s">
        <v>81</v>
      </c>
      <c r="T59" s="61">
        <f t="shared" si="2"/>
        <v>14682.807772168366</v>
      </c>
      <c r="U59" s="60">
        <f t="shared" si="3"/>
        <v>8938.4933651207793</v>
      </c>
    </row>
    <row r="60" spans="1:21" s="18" customFormat="1" x14ac:dyDescent="0.25">
      <c r="A60" s="26" t="s">
        <v>412</v>
      </c>
      <c r="B60" s="5" t="s">
        <v>610</v>
      </c>
      <c r="C60" s="50" t="s">
        <v>312</v>
      </c>
      <c r="D60" s="59" t="s">
        <v>81</v>
      </c>
      <c r="E60" s="59" t="s">
        <v>81</v>
      </c>
      <c r="F60" s="59" t="s">
        <v>81</v>
      </c>
      <c r="G60" s="59" t="s">
        <v>81</v>
      </c>
      <c r="H60" s="59" t="s">
        <v>81</v>
      </c>
      <c r="I60" s="59">
        <v>0</v>
      </c>
      <c r="J60" s="59" t="s">
        <v>81</v>
      </c>
      <c r="K60" s="59">
        <v>0</v>
      </c>
      <c r="L60" s="59" t="s">
        <v>81</v>
      </c>
      <c r="M60" s="59">
        <v>0</v>
      </c>
      <c r="N60" s="59" t="s">
        <v>81</v>
      </c>
      <c r="O60" s="59">
        <v>0</v>
      </c>
      <c r="P60" s="59">
        <v>0</v>
      </c>
      <c r="Q60" s="59" t="s">
        <v>81</v>
      </c>
      <c r="R60" s="59">
        <v>0</v>
      </c>
      <c r="S60" s="59" t="s">
        <v>81</v>
      </c>
      <c r="T60" s="61" t="str">
        <f t="shared" si="2"/>
        <v>-</v>
      </c>
      <c r="U60" s="60">
        <f t="shared" si="3"/>
        <v>0</v>
      </c>
    </row>
    <row r="61" spans="1:21" s="18" customFormat="1" x14ac:dyDescent="0.25">
      <c r="A61" s="26" t="s">
        <v>413</v>
      </c>
      <c r="B61" s="5" t="s">
        <v>696</v>
      </c>
      <c r="C61" s="50" t="s">
        <v>312</v>
      </c>
      <c r="D61" s="59">
        <v>0</v>
      </c>
      <c r="E61" s="59">
        <v>0</v>
      </c>
      <c r="F61" s="59">
        <v>0</v>
      </c>
      <c r="G61" s="59">
        <v>0</v>
      </c>
      <c r="H61" s="59">
        <v>0</v>
      </c>
      <c r="I61" s="59">
        <v>0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59">
        <v>0</v>
      </c>
      <c r="P61" s="59">
        <v>0</v>
      </c>
      <c r="Q61" s="59" t="s">
        <v>81</v>
      </c>
      <c r="R61" s="59">
        <v>0</v>
      </c>
      <c r="S61" s="59" t="s">
        <v>81</v>
      </c>
      <c r="T61" s="61">
        <f t="shared" si="2"/>
        <v>0</v>
      </c>
      <c r="U61" s="60">
        <f t="shared" si="3"/>
        <v>0</v>
      </c>
    </row>
    <row r="62" spans="1:21" s="18" customFormat="1" x14ac:dyDescent="0.25">
      <c r="A62" s="26" t="s">
        <v>414</v>
      </c>
      <c r="B62" s="5" t="s">
        <v>86</v>
      </c>
      <c r="C62" s="50" t="s">
        <v>312</v>
      </c>
      <c r="D62" s="59">
        <v>230.74279764000039</v>
      </c>
      <c r="E62" s="59">
        <v>94.257496469999296</v>
      </c>
      <c r="F62" s="59">
        <v>187.12624451606791</v>
      </c>
      <c r="G62" s="59">
        <v>259.89708687999973</v>
      </c>
      <c r="H62" s="59">
        <v>353.45807086602014</v>
      </c>
      <c r="I62" s="59">
        <v>360.66727519041859</v>
      </c>
      <c r="J62" s="59">
        <v>420.28933204015624</v>
      </c>
      <c r="K62" s="59">
        <v>398.52708861174762</v>
      </c>
      <c r="L62" s="59">
        <v>499.70923470873805</v>
      </c>
      <c r="M62" s="59">
        <v>440.89922171033965</v>
      </c>
      <c r="N62" s="59">
        <v>617.8438731352345</v>
      </c>
      <c r="O62" s="59">
        <v>487.91475888716241</v>
      </c>
      <c r="P62" s="59">
        <v>540.12614804289774</v>
      </c>
      <c r="Q62" s="59" t="s">
        <v>81</v>
      </c>
      <c r="R62" s="59">
        <v>597.92463844514816</v>
      </c>
      <c r="S62" s="59" t="s">
        <v>81</v>
      </c>
      <c r="T62" s="61">
        <f t="shared" si="2"/>
        <v>3029.351297238195</v>
      </c>
      <c r="U62" s="60">
        <f t="shared" si="3"/>
        <v>1688.0083443996682</v>
      </c>
    </row>
    <row r="63" spans="1:21" s="18" customFormat="1" x14ac:dyDescent="0.25">
      <c r="A63" s="26" t="s">
        <v>415</v>
      </c>
      <c r="B63" s="6" t="s">
        <v>384</v>
      </c>
      <c r="C63" s="50" t="s">
        <v>312</v>
      </c>
      <c r="D63" s="59">
        <v>1183.0901786074451</v>
      </c>
      <c r="E63" s="59">
        <v>1352.4643297299999</v>
      </c>
      <c r="F63" s="59">
        <v>1444.3502200688567</v>
      </c>
      <c r="G63" s="59">
        <v>1492.8473963700001</v>
      </c>
      <c r="H63" s="59">
        <v>1505.0129293117491</v>
      </c>
      <c r="I63" s="59">
        <v>1698.5531036249681</v>
      </c>
      <c r="J63" s="59">
        <v>1565.2134464842188</v>
      </c>
      <c r="K63" s="59">
        <v>1766.495227769967</v>
      </c>
      <c r="L63" s="59">
        <v>1627.8219843435877</v>
      </c>
      <c r="M63" s="59">
        <v>1837.1550368807659</v>
      </c>
      <c r="N63" s="59">
        <v>1692.9348637173316</v>
      </c>
      <c r="O63" s="59">
        <v>1910.6412383559964</v>
      </c>
      <c r="P63" s="59">
        <v>1987.0668878902368</v>
      </c>
      <c r="Q63" s="59" t="s">
        <v>81</v>
      </c>
      <c r="R63" s="59">
        <v>2066.5495634058466</v>
      </c>
      <c r="S63" s="59" t="s">
        <v>81</v>
      </c>
      <c r="T63" s="61">
        <f t="shared" si="2"/>
        <v>10444.599675152969</v>
      </c>
      <c r="U63" s="60">
        <f t="shared" si="3"/>
        <v>7212.8446066316974</v>
      </c>
    </row>
    <row r="64" spans="1:21" s="18" customFormat="1" x14ac:dyDescent="0.25">
      <c r="A64" s="26" t="s">
        <v>416</v>
      </c>
      <c r="B64" s="6" t="s">
        <v>701</v>
      </c>
      <c r="C64" s="50" t="s">
        <v>312</v>
      </c>
      <c r="D64" s="24">
        <v>492.25305719180506</v>
      </c>
      <c r="E64" s="24">
        <v>489.9171976799999</v>
      </c>
      <c r="F64" s="24">
        <v>510.39089321969908</v>
      </c>
      <c r="G64" s="24">
        <v>517.64632115999996</v>
      </c>
      <c r="H64" s="24">
        <v>554.25485682640976</v>
      </c>
      <c r="I64" s="24">
        <v>573.7099172325951</v>
      </c>
      <c r="J64" s="24">
        <v>617.26384235752528</v>
      </c>
      <c r="K64" s="24">
        <v>772.05145414557967</v>
      </c>
      <c r="L64" s="24">
        <v>657.39932191356922</v>
      </c>
      <c r="M64" s="24">
        <v>840.38423801012391</v>
      </c>
      <c r="N64" s="24">
        <v>685.59294809256107</v>
      </c>
      <c r="O64" s="24">
        <v>936.98915452321705</v>
      </c>
      <c r="P64" s="24">
        <v>991.58494883646449</v>
      </c>
      <c r="Q64" s="24" t="s">
        <v>81</v>
      </c>
      <c r="R64" s="24">
        <v>1047.0186174936268</v>
      </c>
      <c r="S64" s="24" t="s">
        <v>81</v>
      </c>
      <c r="T64" s="62">
        <f t="shared" si="2"/>
        <v>4553.114535520157</v>
      </c>
      <c r="U64" s="63">
        <f t="shared" si="3"/>
        <v>3123.1347639115161</v>
      </c>
    </row>
    <row r="65" spans="1:21" s="18" customFormat="1" x14ac:dyDescent="0.25">
      <c r="A65" s="26" t="s">
        <v>63</v>
      </c>
      <c r="B65" s="5" t="s">
        <v>686</v>
      </c>
      <c r="C65" s="50" t="s">
        <v>312</v>
      </c>
      <c r="D65" s="24">
        <v>593.37138862180495</v>
      </c>
      <c r="E65" s="24">
        <v>575.73890310783065</v>
      </c>
      <c r="F65" s="24">
        <v>612.14716873239252</v>
      </c>
      <c r="G65" s="24">
        <v>634.51289078000548</v>
      </c>
      <c r="H65" s="24">
        <v>670.82856658910327</v>
      </c>
      <c r="I65" s="24">
        <v>730.0041825244424</v>
      </c>
      <c r="J65" s="24">
        <v>727.00998558021865</v>
      </c>
      <c r="K65" s="24">
        <v>919.29588575742696</v>
      </c>
      <c r="L65" s="24">
        <v>763.17628294626263</v>
      </c>
      <c r="M65" s="24">
        <v>979.60762558197314</v>
      </c>
      <c r="N65" s="24">
        <v>785.69415737525458</v>
      </c>
      <c r="O65" s="24">
        <v>1072.4921148450658</v>
      </c>
      <c r="P65" s="24">
        <v>1115.9176751383125</v>
      </c>
      <c r="Q65" s="24" t="s">
        <v>81</v>
      </c>
      <c r="R65" s="24">
        <v>1161.1015507242123</v>
      </c>
      <c r="S65" s="24" t="s">
        <v>81</v>
      </c>
      <c r="T65" s="62">
        <f t="shared" si="2"/>
        <v>5223.7282183533644</v>
      </c>
      <c r="U65" s="63">
        <f t="shared" si="3"/>
        <v>3701.399808708908</v>
      </c>
    </row>
    <row r="66" spans="1:21" s="18" customFormat="1" x14ac:dyDescent="0.25">
      <c r="A66" s="26" t="s">
        <v>655</v>
      </c>
      <c r="B66" s="5" t="s">
        <v>695</v>
      </c>
      <c r="C66" s="50" t="s">
        <v>312</v>
      </c>
      <c r="D66" s="24">
        <v>-115.07480767</v>
      </c>
      <c r="E66" s="24">
        <v>-104.54845384000001</v>
      </c>
      <c r="F66" s="24">
        <v>-136.16783177269338</v>
      </c>
      <c r="G66" s="24">
        <v>-136.45992694</v>
      </c>
      <c r="H66" s="24">
        <v>-129.67847524269342</v>
      </c>
      <c r="I66" s="24">
        <v>-175.98974449184718</v>
      </c>
      <c r="J66" s="24">
        <v>-122.8060811426934</v>
      </c>
      <c r="K66" s="24">
        <v>-166.55967145184718</v>
      </c>
      <c r="L66" s="24">
        <v>-111.64191739269339</v>
      </c>
      <c r="M66" s="24">
        <v>-150.0666251618492</v>
      </c>
      <c r="N66" s="24">
        <v>-105.30799754269341</v>
      </c>
      <c r="O66" s="24">
        <v>-140.86054264184887</v>
      </c>
      <c r="P66" s="24">
        <v>-129.20257733184798</v>
      </c>
      <c r="Q66" s="24" t="s">
        <v>81</v>
      </c>
      <c r="R66" s="24">
        <v>-118.50945393300412</v>
      </c>
      <c r="S66" s="24" t="s">
        <v>81</v>
      </c>
      <c r="T66" s="62">
        <f t="shared" si="2"/>
        <v>-717.14650258562574</v>
      </c>
      <c r="U66" s="63">
        <f t="shared" si="3"/>
        <v>-633.4765837473924</v>
      </c>
    </row>
    <row r="67" spans="1:21" s="18" customFormat="1" x14ac:dyDescent="0.25">
      <c r="A67" s="26" t="s">
        <v>656</v>
      </c>
      <c r="B67" s="5" t="s">
        <v>689</v>
      </c>
      <c r="C67" s="50" t="s">
        <v>312</v>
      </c>
      <c r="D67" s="24">
        <v>13.956476240000001</v>
      </c>
      <c r="E67" s="24">
        <v>18.726748412169304</v>
      </c>
      <c r="F67" s="24">
        <v>34.411556259999998</v>
      </c>
      <c r="G67" s="24">
        <v>19.5933573199944</v>
      </c>
      <c r="H67" s="24">
        <v>13.104765479999999</v>
      </c>
      <c r="I67" s="24">
        <v>19.695479200000001</v>
      </c>
      <c r="J67" s="24">
        <v>13.059937920000003</v>
      </c>
      <c r="K67" s="24">
        <v>19.315239839999993</v>
      </c>
      <c r="L67" s="24">
        <v>5.8649563599999999</v>
      </c>
      <c r="M67" s="24">
        <v>10.843237590000001</v>
      </c>
      <c r="N67" s="24">
        <v>5.2067882599999997</v>
      </c>
      <c r="O67" s="24">
        <v>5.3575823199999997</v>
      </c>
      <c r="P67" s="24">
        <v>4.8698510299999995</v>
      </c>
      <c r="Q67" s="24" t="s">
        <v>81</v>
      </c>
      <c r="R67" s="24">
        <v>4.4265207024186344</v>
      </c>
      <c r="S67" s="24" t="s">
        <v>81</v>
      </c>
      <c r="T67" s="62">
        <f t="shared" si="2"/>
        <v>46.532819752418632</v>
      </c>
      <c r="U67" s="63">
        <f t="shared" si="3"/>
        <v>55.211538949999998</v>
      </c>
    </row>
    <row r="68" spans="1:21" s="18" customFormat="1" x14ac:dyDescent="0.25">
      <c r="A68" s="26" t="s">
        <v>657</v>
      </c>
      <c r="B68" s="5" t="s">
        <v>694</v>
      </c>
      <c r="C68" s="50" t="s">
        <v>312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 t="s">
        <v>81</v>
      </c>
      <c r="R68" s="24">
        <v>0</v>
      </c>
      <c r="S68" s="24" t="s">
        <v>81</v>
      </c>
      <c r="T68" s="62">
        <f t="shared" si="2"/>
        <v>0</v>
      </c>
      <c r="U68" s="63">
        <f t="shared" si="3"/>
        <v>0</v>
      </c>
    </row>
    <row r="69" spans="1:21" s="18" customFormat="1" x14ac:dyDescent="0.25">
      <c r="A69" s="26" t="s">
        <v>658</v>
      </c>
      <c r="B69" s="5" t="s">
        <v>659</v>
      </c>
      <c r="C69" s="50" t="s">
        <v>312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 t="s">
        <v>81</v>
      </c>
      <c r="R69" s="24">
        <v>0</v>
      </c>
      <c r="S69" s="24" t="s">
        <v>81</v>
      </c>
      <c r="T69" s="62">
        <f t="shared" si="2"/>
        <v>0</v>
      </c>
      <c r="U69" s="63">
        <f t="shared" si="3"/>
        <v>0</v>
      </c>
    </row>
    <row r="70" spans="1:21" s="18" customFormat="1" x14ac:dyDescent="0.25">
      <c r="A70" s="26" t="s">
        <v>417</v>
      </c>
      <c r="B70" s="6" t="s">
        <v>575</v>
      </c>
      <c r="C70" s="50" t="s">
        <v>312</v>
      </c>
      <c r="D70" s="59">
        <v>81.678271999999993</v>
      </c>
      <c r="E70" s="59">
        <v>80.497798290000006</v>
      </c>
      <c r="F70" s="59">
        <v>84.224287947077386</v>
      </c>
      <c r="G70" s="59">
        <v>79.290142750000001</v>
      </c>
      <c r="H70" s="59">
        <v>88.505917828837397</v>
      </c>
      <c r="I70" s="59">
        <v>47.288714586301026</v>
      </c>
      <c r="J70" s="59">
        <v>87.103245908837408</v>
      </c>
      <c r="K70" s="59">
        <v>71.449807749521995</v>
      </c>
      <c r="L70" s="59">
        <v>83.78471052883738</v>
      </c>
      <c r="M70" s="59">
        <v>61.837214269181366</v>
      </c>
      <c r="N70" s="59">
        <v>84.230481198837396</v>
      </c>
      <c r="O70" s="59">
        <v>52.327068648628163</v>
      </c>
      <c r="P70" s="59">
        <v>46.507769456016433</v>
      </c>
      <c r="Q70" s="59" t="s">
        <v>81</v>
      </c>
      <c r="R70" s="59">
        <v>41.335635181442186</v>
      </c>
      <c r="S70" s="59" t="s">
        <v>81</v>
      </c>
      <c r="T70" s="61">
        <f t="shared" si="2"/>
        <v>431.4677601028082</v>
      </c>
      <c r="U70" s="60">
        <f t="shared" si="3"/>
        <v>232.90280525363255</v>
      </c>
    </row>
    <row r="71" spans="1:21" s="18" customFormat="1" x14ac:dyDescent="0.25">
      <c r="A71" s="26" t="s">
        <v>64</v>
      </c>
      <c r="B71" s="5" t="s">
        <v>360</v>
      </c>
      <c r="C71" s="50" t="s">
        <v>312</v>
      </c>
      <c r="D71" s="59">
        <v>76.680576999999985</v>
      </c>
      <c r="E71" s="59">
        <v>75.780276880000002</v>
      </c>
      <c r="F71" s="59">
        <v>78.957094788240013</v>
      </c>
      <c r="G71" s="59">
        <v>74.326815969999998</v>
      </c>
      <c r="H71" s="59">
        <v>83.238724669999996</v>
      </c>
      <c r="I71" s="59">
        <v>41.948493223501018</v>
      </c>
      <c r="J71" s="59">
        <v>81.836052750000007</v>
      </c>
      <c r="K71" s="59">
        <v>65.495460930000007</v>
      </c>
      <c r="L71" s="59">
        <v>78.517517370000007</v>
      </c>
      <c r="M71" s="59">
        <v>55.376747969999997</v>
      </c>
      <c r="N71" s="59">
        <v>78.963288039999995</v>
      </c>
      <c r="O71" s="59">
        <v>45.446672040000003</v>
      </c>
      <c r="P71" s="59">
        <v>39.317755000000005</v>
      </c>
      <c r="Q71" s="59" t="s">
        <v>81</v>
      </c>
      <c r="R71" s="59">
        <v>34.015380859557993</v>
      </c>
      <c r="S71" s="59" t="s">
        <v>81</v>
      </c>
      <c r="T71" s="61">
        <f t="shared" si="2"/>
        <v>395.88871868955795</v>
      </c>
      <c r="U71" s="60">
        <f t="shared" si="3"/>
        <v>208.26737416350102</v>
      </c>
    </row>
    <row r="72" spans="1:21" s="18" customFormat="1" x14ac:dyDescent="0.25">
      <c r="A72" s="26" t="s">
        <v>357</v>
      </c>
      <c r="B72" s="5" t="s">
        <v>53</v>
      </c>
      <c r="C72" s="50" t="s">
        <v>312</v>
      </c>
      <c r="D72" s="59">
        <v>4.9976950000000073</v>
      </c>
      <c r="E72" s="59">
        <v>4.7175214100000034</v>
      </c>
      <c r="F72" s="59">
        <v>5.2671931588373724</v>
      </c>
      <c r="G72" s="59">
        <v>4.9633267800000027</v>
      </c>
      <c r="H72" s="59">
        <v>5.2671931588374008</v>
      </c>
      <c r="I72" s="59">
        <v>5.3402213628000084</v>
      </c>
      <c r="J72" s="59">
        <v>5.2671931588374008</v>
      </c>
      <c r="K72" s="59">
        <v>5.9543468195219873</v>
      </c>
      <c r="L72" s="59">
        <v>5.2671931588373724</v>
      </c>
      <c r="M72" s="59">
        <v>6.4604662991813697</v>
      </c>
      <c r="N72" s="59">
        <v>5.2671931588374008</v>
      </c>
      <c r="O72" s="59">
        <v>6.8803966086281605</v>
      </c>
      <c r="P72" s="59">
        <v>7.1900144560164279</v>
      </c>
      <c r="Q72" s="59" t="s">
        <v>81</v>
      </c>
      <c r="R72" s="59">
        <v>7.3202543218841924</v>
      </c>
      <c r="S72" s="59" t="s">
        <v>81</v>
      </c>
      <c r="T72" s="61">
        <f t="shared" si="2"/>
        <v>35.579041413250195</v>
      </c>
      <c r="U72" s="60">
        <f t="shared" si="3"/>
        <v>24.635431090131526</v>
      </c>
    </row>
    <row r="73" spans="1:21" s="18" customFormat="1" x14ac:dyDescent="0.25">
      <c r="A73" s="26" t="s">
        <v>418</v>
      </c>
      <c r="B73" s="6" t="s">
        <v>576</v>
      </c>
      <c r="C73" s="50" t="s">
        <v>312</v>
      </c>
      <c r="D73" s="59">
        <v>320.66310357375062</v>
      </c>
      <c r="E73" s="59">
        <v>290.66186488999887</v>
      </c>
      <c r="F73" s="59">
        <v>293.57885516661605</v>
      </c>
      <c r="G73" s="59">
        <v>288.74857402262955</v>
      </c>
      <c r="H73" s="59">
        <v>323.41960864053596</v>
      </c>
      <c r="I73" s="59">
        <v>362.24261745625302</v>
      </c>
      <c r="J73" s="59">
        <v>338.46823721396868</v>
      </c>
      <c r="K73" s="59">
        <v>402.21480128835941</v>
      </c>
      <c r="L73" s="59">
        <v>350.55015262776362</v>
      </c>
      <c r="M73" s="59">
        <v>430.33770139034743</v>
      </c>
      <c r="N73" s="59">
        <v>355.88920062184548</v>
      </c>
      <c r="O73" s="59">
        <v>458.4234005953922</v>
      </c>
      <c r="P73" s="59">
        <v>476.94470107313549</v>
      </c>
      <c r="Q73" s="59" t="s">
        <v>81</v>
      </c>
      <c r="R73" s="59">
        <v>495.13791956821058</v>
      </c>
      <c r="S73" s="59" t="s">
        <v>81</v>
      </c>
      <c r="T73" s="61">
        <f t="shared" si="2"/>
        <v>2340.40981974546</v>
      </c>
      <c r="U73" s="60">
        <f t="shared" si="3"/>
        <v>1653.2185207303519</v>
      </c>
    </row>
    <row r="74" spans="1:21" s="18" customFormat="1" x14ac:dyDescent="0.25">
      <c r="A74" s="26" t="s">
        <v>419</v>
      </c>
      <c r="B74" s="5" t="s">
        <v>87</v>
      </c>
      <c r="C74" s="50" t="s">
        <v>312</v>
      </c>
      <c r="D74" s="59">
        <v>0</v>
      </c>
      <c r="E74" s="59">
        <v>0</v>
      </c>
      <c r="F74" s="59">
        <v>0</v>
      </c>
      <c r="G74" s="59">
        <v>0</v>
      </c>
      <c r="H74" s="59">
        <v>0</v>
      </c>
      <c r="I74" s="59">
        <v>0</v>
      </c>
      <c r="J74" s="59">
        <v>0</v>
      </c>
      <c r="K74" s="59">
        <v>0</v>
      </c>
      <c r="L74" s="59">
        <v>0</v>
      </c>
      <c r="M74" s="59">
        <v>0</v>
      </c>
      <c r="N74" s="59">
        <v>0</v>
      </c>
      <c r="O74" s="59">
        <v>0</v>
      </c>
      <c r="P74" s="59">
        <v>0</v>
      </c>
      <c r="Q74" s="59" t="s">
        <v>81</v>
      </c>
      <c r="R74" s="59">
        <v>0</v>
      </c>
      <c r="S74" s="59" t="s">
        <v>81</v>
      </c>
      <c r="T74" s="61">
        <f t="shared" si="2"/>
        <v>0</v>
      </c>
      <c r="U74" s="60">
        <f t="shared" si="3"/>
        <v>0</v>
      </c>
    </row>
    <row r="75" spans="1:21" s="18" customFormat="1" x14ac:dyDescent="0.25">
      <c r="A75" s="26" t="s">
        <v>420</v>
      </c>
      <c r="B75" s="5" t="s">
        <v>88</v>
      </c>
      <c r="C75" s="50" t="s">
        <v>312</v>
      </c>
      <c r="D75" s="59">
        <v>9.1472580000000012E-2</v>
      </c>
      <c r="E75" s="59">
        <v>0.29877006</v>
      </c>
      <c r="F75" s="59">
        <v>0.45074448</v>
      </c>
      <c r="G75" s="59">
        <v>1.2638842299999999</v>
      </c>
      <c r="H75" s="59">
        <v>0.45074448</v>
      </c>
      <c r="I75" s="59">
        <v>1.5542710799999999</v>
      </c>
      <c r="J75" s="59">
        <v>0.45074448</v>
      </c>
      <c r="K75" s="59">
        <v>1.7330122542000002</v>
      </c>
      <c r="L75" s="59">
        <v>0.45074448</v>
      </c>
      <c r="M75" s="59">
        <v>1.8803182958070002</v>
      </c>
      <c r="N75" s="59">
        <v>0.45074448</v>
      </c>
      <c r="O75" s="59">
        <v>2.0025389850344548</v>
      </c>
      <c r="P75" s="59">
        <v>2.0926532393610051</v>
      </c>
      <c r="Q75" s="59" t="s">
        <v>81</v>
      </c>
      <c r="R75" s="59">
        <v>2.1868226351322497</v>
      </c>
      <c r="S75" s="59" t="s">
        <v>81</v>
      </c>
      <c r="T75" s="61">
        <f t="shared" si="2"/>
        <v>6.0824537944932544</v>
      </c>
      <c r="U75" s="60">
        <f t="shared" si="3"/>
        <v>7.1701406150414559</v>
      </c>
    </row>
    <row r="76" spans="1:21" s="18" customFormat="1" ht="16.5" thickBot="1" x14ac:dyDescent="0.3">
      <c r="A76" s="27" t="s">
        <v>421</v>
      </c>
      <c r="B76" s="37" t="s">
        <v>89</v>
      </c>
      <c r="C76" s="51" t="s">
        <v>312</v>
      </c>
      <c r="D76" s="79">
        <v>320.5716309937506</v>
      </c>
      <c r="E76" s="79">
        <v>290.36309482999889</v>
      </c>
      <c r="F76" s="79">
        <v>293.12811068661603</v>
      </c>
      <c r="G76" s="79">
        <v>287.48468979262958</v>
      </c>
      <c r="H76" s="79">
        <v>322.96886416053593</v>
      </c>
      <c r="I76" s="79">
        <v>360.68834637625304</v>
      </c>
      <c r="J76" s="79">
        <v>338.01749273396865</v>
      </c>
      <c r="K76" s="79">
        <v>400.48178903415942</v>
      </c>
      <c r="L76" s="79">
        <v>350.0994081477636</v>
      </c>
      <c r="M76" s="79">
        <v>428.45738309454043</v>
      </c>
      <c r="N76" s="79">
        <v>355.43845614184545</v>
      </c>
      <c r="O76" s="79">
        <v>456.42086161035775</v>
      </c>
      <c r="P76" s="79">
        <v>474.85204783377446</v>
      </c>
      <c r="Q76" s="79" t="s">
        <v>81</v>
      </c>
      <c r="R76" s="79">
        <v>492.9510969330783</v>
      </c>
      <c r="S76" s="79" t="s">
        <v>81</v>
      </c>
      <c r="T76" s="64">
        <f t="shared" si="2"/>
        <v>2334.3273659509664</v>
      </c>
      <c r="U76" s="65">
        <f t="shared" si="3"/>
        <v>1646.0483801153109</v>
      </c>
    </row>
    <row r="77" spans="1:21" s="18" customFormat="1" x14ac:dyDescent="0.25">
      <c r="A77" s="35" t="s">
        <v>422</v>
      </c>
      <c r="B77" s="38" t="s">
        <v>427</v>
      </c>
      <c r="C77" s="49" t="s">
        <v>81</v>
      </c>
      <c r="D77" s="66" t="s">
        <v>737</v>
      </c>
      <c r="E77" s="66" t="s">
        <v>737</v>
      </c>
      <c r="F77" s="66" t="s">
        <v>737</v>
      </c>
      <c r="G77" s="66" t="s">
        <v>737</v>
      </c>
      <c r="H77" s="66" t="s">
        <v>737</v>
      </c>
      <c r="I77" s="66" t="s">
        <v>725</v>
      </c>
      <c r="J77" s="66" t="s">
        <v>725</v>
      </c>
      <c r="K77" s="66" t="s">
        <v>725</v>
      </c>
      <c r="L77" s="66" t="s">
        <v>725</v>
      </c>
      <c r="M77" s="66" t="s">
        <v>725</v>
      </c>
      <c r="N77" s="66" t="s">
        <v>725</v>
      </c>
      <c r="O77" s="66" t="s">
        <v>725</v>
      </c>
      <c r="P77" s="66" t="s">
        <v>725</v>
      </c>
      <c r="Q77" s="66"/>
      <c r="R77" s="66" t="s">
        <v>725</v>
      </c>
      <c r="S77" s="66"/>
      <c r="T77" s="57"/>
      <c r="U77" s="58"/>
    </row>
    <row r="78" spans="1:21" s="18" customFormat="1" x14ac:dyDescent="0.25">
      <c r="A78" s="26" t="s">
        <v>423</v>
      </c>
      <c r="B78" s="5" t="s">
        <v>54</v>
      </c>
      <c r="C78" s="50" t="s">
        <v>312</v>
      </c>
      <c r="D78" s="59">
        <v>409.28497583000001</v>
      </c>
      <c r="E78" s="59">
        <v>428.06206315999998</v>
      </c>
      <c r="F78" s="59">
        <v>423.67048040999998</v>
      </c>
      <c r="G78" s="59">
        <v>472.83344491999998</v>
      </c>
      <c r="H78" s="59">
        <v>427.90718521049996</v>
      </c>
      <c r="I78" s="59">
        <v>479.42742078999993</v>
      </c>
      <c r="J78" s="59">
        <v>432.18625705920499</v>
      </c>
      <c r="K78" s="59">
        <v>516.71739695209988</v>
      </c>
      <c r="L78" s="59">
        <v>436.50811963189705</v>
      </c>
      <c r="M78" s="59">
        <v>549.50360910228846</v>
      </c>
      <c r="N78" s="59">
        <v>440.87320082401601</v>
      </c>
      <c r="O78" s="59">
        <v>578.78792299706527</v>
      </c>
      <c r="P78" s="59">
        <v>603.4952280269838</v>
      </c>
      <c r="Q78" s="59" t="s">
        <v>81</v>
      </c>
      <c r="R78" s="59">
        <v>629.25723875753351</v>
      </c>
      <c r="S78" s="59" t="s">
        <v>81</v>
      </c>
      <c r="T78" s="61">
        <f t="shared" ref="T78:T109" si="4">IFERROR(H78+J78+L78+N78+P78+R78+0+0,"-")</f>
        <v>2970.2272295101357</v>
      </c>
      <c r="U78" s="60">
        <f t="shared" ref="U78:U109" si="5">IFERROR(I78+K78+M78+O78,"-")</f>
        <v>2124.4363498414536</v>
      </c>
    </row>
    <row r="79" spans="1:21" s="18" customFormat="1" x14ac:dyDescent="0.25">
      <c r="A79" s="26" t="s">
        <v>424</v>
      </c>
      <c r="B79" s="5" t="s">
        <v>55</v>
      </c>
      <c r="C79" s="50" t="s">
        <v>312</v>
      </c>
      <c r="D79" s="59">
        <v>0</v>
      </c>
      <c r="E79" s="59">
        <v>0</v>
      </c>
      <c r="F79" s="59">
        <v>0</v>
      </c>
      <c r="G79" s="59">
        <v>0</v>
      </c>
      <c r="H79" s="59">
        <v>0</v>
      </c>
      <c r="I79" s="59">
        <v>0</v>
      </c>
      <c r="J79" s="59">
        <v>0</v>
      </c>
      <c r="K79" s="59">
        <v>0</v>
      </c>
      <c r="L79" s="59">
        <v>0</v>
      </c>
      <c r="M79" s="59">
        <v>0</v>
      </c>
      <c r="N79" s="59">
        <v>0</v>
      </c>
      <c r="O79" s="59">
        <v>0</v>
      </c>
      <c r="P79" s="59">
        <v>0</v>
      </c>
      <c r="Q79" s="59" t="s">
        <v>81</v>
      </c>
      <c r="R79" s="59">
        <v>0</v>
      </c>
      <c r="S79" s="59" t="s">
        <v>81</v>
      </c>
      <c r="T79" s="61">
        <f t="shared" si="4"/>
        <v>0</v>
      </c>
      <c r="U79" s="60">
        <f t="shared" si="5"/>
        <v>0</v>
      </c>
    </row>
    <row r="80" spans="1:21" s="18" customFormat="1" ht="16.5" thickBot="1" x14ac:dyDescent="0.3">
      <c r="A80" s="27" t="s">
        <v>425</v>
      </c>
      <c r="B80" s="37" t="s">
        <v>4</v>
      </c>
      <c r="C80" s="51" t="s">
        <v>312</v>
      </c>
      <c r="D80" s="79">
        <v>125.02462193000001</v>
      </c>
      <c r="E80" s="79">
        <v>96.060504309999999</v>
      </c>
      <c r="F80" s="79">
        <v>120.63169402425797</v>
      </c>
      <c r="G80" s="79">
        <v>113.49900457000003</v>
      </c>
      <c r="H80" s="79">
        <v>148.19735285543703</v>
      </c>
      <c r="I80" s="79">
        <v>159.4078223530453</v>
      </c>
      <c r="J80" s="79">
        <v>156.38400831309929</v>
      </c>
      <c r="K80" s="79">
        <v>176.75814762304481</v>
      </c>
      <c r="L80" s="79">
        <v>163.76900387128669</v>
      </c>
      <c r="M80" s="79">
        <v>186.60211909092953</v>
      </c>
      <c r="N80" s="79">
        <v>172.55255673683453</v>
      </c>
      <c r="O80" s="79">
        <v>197.50854584903891</v>
      </c>
      <c r="P80" s="79">
        <v>206.94212143172305</v>
      </c>
      <c r="Q80" s="79" t="s">
        <v>81</v>
      </c>
      <c r="R80" s="79">
        <v>216.82627168646337</v>
      </c>
      <c r="S80" s="79" t="s">
        <v>81</v>
      </c>
      <c r="T80" s="64">
        <f t="shared" si="4"/>
        <v>1064.671314894844</v>
      </c>
      <c r="U80" s="65">
        <f t="shared" si="5"/>
        <v>720.27663491605858</v>
      </c>
    </row>
    <row r="81" spans="1:21" s="18" customFormat="1" x14ac:dyDescent="0.25">
      <c r="A81" s="35" t="s">
        <v>16</v>
      </c>
      <c r="B81" s="36" t="s">
        <v>717</v>
      </c>
      <c r="C81" s="49" t="s">
        <v>312</v>
      </c>
      <c r="D81" s="66">
        <v>554.65725841999938</v>
      </c>
      <c r="E81" s="66">
        <v>899.1692881200006</v>
      </c>
      <c r="F81" s="66">
        <v>1644.4771986755904</v>
      </c>
      <c r="G81" s="66">
        <v>1960.9455090800002</v>
      </c>
      <c r="H81" s="66">
        <v>1531.1858767548601</v>
      </c>
      <c r="I81" s="66">
        <v>1903.9834798472284</v>
      </c>
      <c r="J81" s="66">
        <v>1385.4243144922693</v>
      </c>
      <c r="K81" s="66">
        <v>2096.6642312088388</v>
      </c>
      <c r="L81" s="66">
        <v>1483.4217111627386</v>
      </c>
      <c r="M81" s="66">
        <v>2242.0819838983643</v>
      </c>
      <c r="N81" s="66">
        <v>1569.4301106658804</v>
      </c>
      <c r="O81" s="66">
        <v>2346.179599107345</v>
      </c>
      <c r="P81" s="66">
        <v>2557.0903506011109</v>
      </c>
      <c r="Q81" s="66" t="s">
        <v>81</v>
      </c>
      <c r="R81" s="66">
        <v>2785.7782152581167</v>
      </c>
      <c r="S81" s="66" t="s">
        <v>81</v>
      </c>
      <c r="T81" s="57">
        <f t="shared" si="4"/>
        <v>11312.330578934976</v>
      </c>
      <c r="U81" s="58">
        <f t="shared" si="5"/>
        <v>8588.9092940617775</v>
      </c>
    </row>
    <row r="82" spans="1:21" s="18" customFormat="1" x14ac:dyDescent="0.25">
      <c r="A82" s="26" t="s">
        <v>35</v>
      </c>
      <c r="B82" s="3" t="s">
        <v>571</v>
      </c>
      <c r="C82" s="50" t="s">
        <v>312</v>
      </c>
      <c r="D82" s="59" t="s">
        <v>81</v>
      </c>
      <c r="E82" s="59" t="s">
        <v>81</v>
      </c>
      <c r="F82" s="59" t="s">
        <v>81</v>
      </c>
      <c r="G82" s="59" t="s">
        <v>81</v>
      </c>
      <c r="H82" s="59" t="s">
        <v>81</v>
      </c>
      <c r="I82" s="59" t="s">
        <v>81</v>
      </c>
      <c r="J82" s="59" t="s">
        <v>81</v>
      </c>
      <c r="K82" s="59" t="s">
        <v>81</v>
      </c>
      <c r="L82" s="59" t="s">
        <v>81</v>
      </c>
      <c r="M82" s="59" t="s">
        <v>81</v>
      </c>
      <c r="N82" s="59" t="s">
        <v>81</v>
      </c>
      <c r="O82" s="59" t="s">
        <v>81</v>
      </c>
      <c r="P82" s="59" t="s">
        <v>81</v>
      </c>
      <c r="Q82" s="59" t="s">
        <v>81</v>
      </c>
      <c r="R82" s="59" t="s">
        <v>81</v>
      </c>
      <c r="S82" s="59" t="s">
        <v>81</v>
      </c>
      <c r="T82" s="61" t="str">
        <f t="shared" si="4"/>
        <v>-</v>
      </c>
      <c r="U82" s="60" t="str">
        <f t="shared" si="5"/>
        <v>-</v>
      </c>
    </row>
    <row r="83" spans="1:21" s="18" customFormat="1" ht="31.5" x14ac:dyDescent="0.25">
      <c r="A83" s="26" t="s">
        <v>394</v>
      </c>
      <c r="B83" s="1" t="s">
        <v>461</v>
      </c>
      <c r="C83" s="50" t="s">
        <v>312</v>
      </c>
      <c r="D83" s="59" t="s">
        <v>81</v>
      </c>
      <c r="E83" s="59" t="s">
        <v>81</v>
      </c>
      <c r="F83" s="59" t="s">
        <v>81</v>
      </c>
      <c r="G83" s="59" t="s">
        <v>81</v>
      </c>
      <c r="H83" s="59" t="s">
        <v>81</v>
      </c>
      <c r="I83" s="59" t="s">
        <v>81</v>
      </c>
      <c r="J83" s="59" t="s">
        <v>81</v>
      </c>
      <c r="K83" s="59" t="s">
        <v>81</v>
      </c>
      <c r="L83" s="59" t="s">
        <v>81</v>
      </c>
      <c r="M83" s="59" t="s">
        <v>81</v>
      </c>
      <c r="N83" s="59" t="s">
        <v>81</v>
      </c>
      <c r="O83" s="59" t="s">
        <v>81</v>
      </c>
      <c r="P83" s="59" t="s">
        <v>81</v>
      </c>
      <c r="Q83" s="59" t="s">
        <v>81</v>
      </c>
      <c r="R83" s="59" t="s">
        <v>81</v>
      </c>
      <c r="S83" s="59" t="s">
        <v>81</v>
      </c>
      <c r="T83" s="61" t="str">
        <f t="shared" si="4"/>
        <v>-</v>
      </c>
      <c r="U83" s="60" t="str">
        <f t="shared" si="5"/>
        <v>-</v>
      </c>
    </row>
    <row r="84" spans="1:21" s="18" customFormat="1" ht="31.5" x14ac:dyDescent="0.25">
      <c r="A84" s="26" t="s">
        <v>395</v>
      </c>
      <c r="B84" s="1" t="s">
        <v>462</v>
      </c>
      <c r="C84" s="50" t="s">
        <v>312</v>
      </c>
      <c r="D84" s="59" t="s">
        <v>81</v>
      </c>
      <c r="E84" s="59" t="s">
        <v>81</v>
      </c>
      <c r="F84" s="59" t="s">
        <v>81</v>
      </c>
      <c r="G84" s="59" t="s">
        <v>81</v>
      </c>
      <c r="H84" s="59" t="s">
        <v>81</v>
      </c>
      <c r="I84" s="59" t="s">
        <v>81</v>
      </c>
      <c r="J84" s="59" t="s">
        <v>81</v>
      </c>
      <c r="K84" s="59" t="s">
        <v>81</v>
      </c>
      <c r="L84" s="59" t="s">
        <v>81</v>
      </c>
      <c r="M84" s="59" t="s">
        <v>81</v>
      </c>
      <c r="N84" s="59" t="s">
        <v>81</v>
      </c>
      <c r="O84" s="59" t="s">
        <v>81</v>
      </c>
      <c r="P84" s="59" t="s">
        <v>81</v>
      </c>
      <c r="Q84" s="59" t="s">
        <v>81</v>
      </c>
      <c r="R84" s="59" t="s">
        <v>81</v>
      </c>
      <c r="S84" s="59" t="s">
        <v>81</v>
      </c>
      <c r="T84" s="61" t="str">
        <f t="shared" si="4"/>
        <v>-</v>
      </c>
      <c r="U84" s="60" t="str">
        <f t="shared" si="5"/>
        <v>-</v>
      </c>
    </row>
    <row r="85" spans="1:21" s="18" customFormat="1" ht="31.5" x14ac:dyDescent="0.25">
      <c r="A85" s="26" t="s">
        <v>396</v>
      </c>
      <c r="B85" s="1" t="s">
        <v>447</v>
      </c>
      <c r="C85" s="50" t="s">
        <v>312</v>
      </c>
      <c r="D85" s="59" t="s">
        <v>81</v>
      </c>
      <c r="E85" s="59" t="s">
        <v>81</v>
      </c>
      <c r="F85" s="59" t="s">
        <v>81</v>
      </c>
      <c r="G85" s="59" t="s">
        <v>81</v>
      </c>
      <c r="H85" s="59" t="s">
        <v>81</v>
      </c>
      <c r="I85" s="59" t="s">
        <v>81</v>
      </c>
      <c r="J85" s="59" t="s">
        <v>81</v>
      </c>
      <c r="K85" s="59" t="s">
        <v>81</v>
      </c>
      <c r="L85" s="59" t="s">
        <v>81</v>
      </c>
      <c r="M85" s="59" t="s">
        <v>81</v>
      </c>
      <c r="N85" s="59" t="s">
        <v>81</v>
      </c>
      <c r="O85" s="59" t="s">
        <v>81</v>
      </c>
      <c r="P85" s="59" t="s">
        <v>81</v>
      </c>
      <c r="Q85" s="59" t="s">
        <v>81</v>
      </c>
      <c r="R85" s="59" t="s">
        <v>81</v>
      </c>
      <c r="S85" s="59" t="s">
        <v>81</v>
      </c>
      <c r="T85" s="61" t="str">
        <f t="shared" si="4"/>
        <v>-</v>
      </c>
      <c r="U85" s="60" t="str">
        <f t="shared" si="5"/>
        <v>-</v>
      </c>
    </row>
    <row r="86" spans="1:21" s="18" customFormat="1" x14ac:dyDescent="0.25">
      <c r="A86" s="26" t="s">
        <v>36</v>
      </c>
      <c r="B86" s="3" t="s">
        <v>608</v>
      </c>
      <c r="C86" s="50" t="s">
        <v>312</v>
      </c>
      <c r="D86" s="59" t="s">
        <v>81</v>
      </c>
      <c r="E86" s="59" t="s">
        <v>81</v>
      </c>
      <c r="F86" s="59" t="s">
        <v>81</v>
      </c>
      <c r="G86" s="59" t="s">
        <v>81</v>
      </c>
      <c r="H86" s="59" t="s">
        <v>81</v>
      </c>
      <c r="I86" s="59" t="s">
        <v>81</v>
      </c>
      <c r="J86" s="59" t="s">
        <v>81</v>
      </c>
      <c r="K86" s="59" t="s">
        <v>81</v>
      </c>
      <c r="L86" s="59" t="s">
        <v>81</v>
      </c>
      <c r="M86" s="59" t="s">
        <v>81</v>
      </c>
      <c r="N86" s="59" t="s">
        <v>81</v>
      </c>
      <c r="O86" s="59" t="s">
        <v>81</v>
      </c>
      <c r="P86" s="59" t="s">
        <v>81</v>
      </c>
      <c r="Q86" s="59" t="s">
        <v>81</v>
      </c>
      <c r="R86" s="59" t="s">
        <v>81</v>
      </c>
      <c r="S86" s="59" t="s">
        <v>81</v>
      </c>
      <c r="T86" s="61" t="str">
        <f t="shared" si="4"/>
        <v>-</v>
      </c>
      <c r="U86" s="60" t="str">
        <f t="shared" si="5"/>
        <v>-</v>
      </c>
    </row>
    <row r="87" spans="1:21" s="18" customFormat="1" x14ac:dyDescent="0.25">
      <c r="A87" s="26" t="s">
        <v>313</v>
      </c>
      <c r="B87" s="3" t="s">
        <v>501</v>
      </c>
      <c r="C87" s="50" t="s">
        <v>312</v>
      </c>
      <c r="D87" s="59">
        <v>368.31400605999897</v>
      </c>
      <c r="E87" s="59">
        <v>654.66854492000039</v>
      </c>
      <c r="F87" s="59">
        <v>873.49261513817214</v>
      </c>
      <c r="G87" s="59">
        <v>965.61416516999998</v>
      </c>
      <c r="H87" s="59">
        <v>1102.459009978056</v>
      </c>
      <c r="I87" s="59">
        <v>1573.4677730222411</v>
      </c>
      <c r="J87" s="59">
        <v>1219.2812403740008</v>
      </c>
      <c r="K87" s="59">
        <v>1907.1090873940357</v>
      </c>
      <c r="L87" s="59">
        <v>1321.079837239977</v>
      </c>
      <c r="M87" s="59">
        <v>2107.6413484169843</v>
      </c>
      <c r="N87" s="59">
        <v>1395.7753904715162</v>
      </c>
      <c r="O87" s="59">
        <v>2222.3312814613819</v>
      </c>
      <c r="P87" s="59">
        <v>2423.623683664051</v>
      </c>
      <c r="Q87" s="59" t="s">
        <v>81</v>
      </c>
      <c r="R87" s="59">
        <v>2641.3454068329083</v>
      </c>
      <c r="S87" s="59" t="s">
        <v>81</v>
      </c>
      <c r="T87" s="61">
        <f t="shared" si="4"/>
        <v>10103.564568560509</v>
      </c>
      <c r="U87" s="60">
        <f t="shared" si="5"/>
        <v>7810.549490294643</v>
      </c>
    </row>
    <row r="88" spans="1:21" s="18" customFormat="1" x14ac:dyDescent="0.25">
      <c r="A88" s="26" t="s">
        <v>314</v>
      </c>
      <c r="B88" s="3" t="s">
        <v>609</v>
      </c>
      <c r="C88" s="50" t="s">
        <v>312</v>
      </c>
      <c r="D88" s="59" t="s">
        <v>81</v>
      </c>
      <c r="E88" s="59" t="s">
        <v>81</v>
      </c>
      <c r="F88" s="59" t="s">
        <v>81</v>
      </c>
      <c r="G88" s="59" t="s">
        <v>81</v>
      </c>
      <c r="H88" s="59" t="s">
        <v>81</v>
      </c>
      <c r="I88" s="59" t="s">
        <v>81</v>
      </c>
      <c r="J88" s="59" t="s">
        <v>81</v>
      </c>
      <c r="K88" s="59" t="s">
        <v>81</v>
      </c>
      <c r="L88" s="59" t="s">
        <v>81</v>
      </c>
      <c r="M88" s="59" t="s">
        <v>81</v>
      </c>
      <c r="N88" s="59" t="s">
        <v>81</v>
      </c>
      <c r="O88" s="59" t="s">
        <v>81</v>
      </c>
      <c r="P88" s="59" t="s">
        <v>81</v>
      </c>
      <c r="Q88" s="59" t="s">
        <v>81</v>
      </c>
      <c r="R88" s="59" t="s">
        <v>81</v>
      </c>
      <c r="S88" s="59" t="s">
        <v>81</v>
      </c>
      <c r="T88" s="61" t="str">
        <f t="shared" si="4"/>
        <v>-</v>
      </c>
      <c r="U88" s="60" t="str">
        <f t="shared" si="5"/>
        <v>-</v>
      </c>
    </row>
    <row r="89" spans="1:21" s="18" customFormat="1" x14ac:dyDescent="0.25">
      <c r="A89" s="26" t="s">
        <v>315</v>
      </c>
      <c r="B89" s="3" t="s">
        <v>502</v>
      </c>
      <c r="C89" s="50" t="s">
        <v>312</v>
      </c>
      <c r="D89" s="59">
        <v>145.19951637000003</v>
      </c>
      <c r="E89" s="59">
        <v>182.65943346999998</v>
      </c>
      <c r="F89" s="59">
        <v>712.9548361661316</v>
      </c>
      <c r="G89" s="59">
        <v>953.06420717000003</v>
      </c>
      <c r="H89" s="59">
        <v>364.02090900995654</v>
      </c>
      <c r="I89" s="59">
        <v>306.36162569133211</v>
      </c>
      <c r="J89" s="59">
        <v>84.301516904595502</v>
      </c>
      <c r="K89" s="59">
        <v>161.23642039499623</v>
      </c>
      <c r="L89" s="59">
        <v>71.51866906498428</v>
      </c>
      <c r="M89" s="59">
        <v>100.58241069021837</v>
      </c>
      <c r="N89" s="59">
        <v>70.645909010915048</v>
      </c>
      <c r="O89" s="59">
        <v>83.665356969166481</v>
      </c>
      <c r="P89" s="59">
        <v>85.864831721016941</v>
      </c>
      <c r="Q89" s="59" t="s">
        <v>81</v>
      </c>
      <c r="R89" s="59">
        <v>88.130015386586706</v>
      </c>
      <c r="S89" s="59" t="s">
        <v>81</v>
      </c>
      <c r="T89" s="61">
        <f t="shared" si="4"/>
        <v>764.4818510980549</v>
      </c>
      <c r="U89" s="60">
        <f t="shared" si="5"/>
        <v>651.84581374571326</v>
      </c>
    </row>
    <row r="90" spans="1:21" s="18" customFormat="1" x14ac:dyDescent="0.25">
      <c r="A90" s="26" t="s">
        <v>316</v>
      </c>
      <c r="B90" s="3" t="s">
        <v>503</v>
      </c>
      <c r="C90" s="50" t="s">
        <v>312</v>
      </c>
      <c r="D90" s="59">
        <v>0</v>
      </c>
      <c r="E90" s="59">
        <v>0</v>
      </c>
      <c r="F90" s="59" t="s">
        <v>81</v>
      </c>
      <c r="G90" s="59" t="s">
        <v>81</v>
      </c>
      <c r="H90" s="59" t="s">
        <v>81</v>
      </c>
      <c r="I90" s="59" t="s">
        <v>81</v>
      </c>
      <c r="J90" s="59" t="s">
        <v>81</v>
      </c>
      <c r="K90" s="59" t="s">
        <v>81</v>
      </c>
      <c r="L90" s="59" t="s">
        <v>81</v>
      </c>
      <c r="M90" s="59" t="s">
        <v>81</v>
      </c>
      <c r="N90" s="59" t="s">
        <v>81</v>
      </c>
      <c r="O90" s="59" t="s">
        <v>81</v>
      </c>
      <c r="P90" s="59" t="s">
        <v>81</v>
      </c>
      <c r="Q90" s="59" t="s">
        <v>81</v>
      </c>
      <c r="R90" s="59" t="s">
        <v>81</v>
      </c>
      <c r="S90" s="59" t="s">
        <v>81</v>
      </c>
      <c r="T90" s="61" t="str">
        <f t="shared" si="4"/>
        <v>-</v>
      </c>
      <c r="U90" s="60" t="str">
        <f t="shared" si="5"/>
        <v>-</v>
      </c>
    </row>
    <row r="91" spans="1:21" s="18" customFormat="1" x14ac:dyDescent="0.25">
      <c r="A91" s="26" t="s">
        <v>317</v>
      </c>
      <c r="B91" s="3" t="s">
        <v>616</v>
      </c>
      <c r="C91" s="50" t="s">
        <v>312</v>
      </c>
      <c r="D91" s="59" t="s">
        <v>81</v>
      </c>
      <c r="E91" s="59" t="s">
        <v>81</v>
      </c>
      <c r="F91" s="59" t="s">
        <v>81</v>
      </c>
      <c r="G91" s="59" t="s">
        <v>81</v>
      </c>
      <c r="H91" s="59" t="s">
        <v>81</v>
      </c>
      <c r="I91" s="59" t="s">
        <v>81</v>
      </c>
      <c r="J91" s="59" t="s">
        <v>81</v>
      </c>
      <c r="K91" s="59" t="s">
        <v>81</v>
      </c>
      <c r="L91" s="59" t="s">
        <v>81</v>
      </c>
      <c r="M91" s="59" t="s">
        <v>81</v>
      </c>
      <c r="N91" s="59" t="s">
        <v>81</v>
      </c>
      <c r="O91" s="59" t="s">
        <v>81</v>
      </c>
      <c r="P91" s="59" t="s">
        <v>81</v>
      </c>
      <c r="Q91" s="59" t="s">
        <v>81</v>
      </c>
      <c r="R91" s="59" t="s">
        <v>81</v>
      </c>
      <c r="S91" s="59" t="s">
        <v>81</v>
      </c>
      <c r="T91" s="61" t="str">
        <f t="shared" si="4"/>
        <v>-</v>
      </c>
      <c r="U91" s="60" t="str">
        <f t="shared" si="5"/>
        <v>-</v>
      </c>
    </row>
    <row r="92" spans="1:21" s="18" customFormat="1" ht="31.5" x14ac:dyDescent="0.25">
      <c r="A92" s="26" t="s">
        <v>318</v>
      </c>
      <c r="B92" s="4" t="s">
        <v>381</v>
      </c>
      <c r="C92" s="50" t="s">
        <v>312</v>
      </c>
      <c r="D92" s="59" t="s">
        <v>81</v>
      </c>
      <c r="E92" s="59" t="s">
        <v>81</v>
      </c>
      <c r="F92" s="59" t="s">
        <v>81</v>
      </c>
      <c r="G92" s="59" t="s">
        <v>81</v>
      </c>
      <c r="H92" s="59" t="s">
        <v>81</v>
      </c>
      <c r="I92" s="59" t="s">
        <v>81</v>
      </c>
      <c r="J92" s="59" t="s">
        <v>81</v>
      </c>
      <c r="K92" s="59" t="s">
        <v>81</v>
      </c>
      <c r="L92" s="59" t="s">
        <v>81</v>
      </c>
      <c r="M92" s="59" t="s">
        <v>81</v>
      </c>
      <c r="N92" s="59" t="s">
        <v>81</v>
      </c>
      <c r="O92" s="59" t="s">
        <v>81</v>
      </c>
      <c r="P92" s="59" t="s">
        <v>81</v>
      </c>
      <c r="Q92" s="59" t="s">
        <v>81</v>
      </c>
      <c r="R92" s="59" t="s">
        <v>81</v>
      </c>
      <c r="S92" s="59" t="s">
        <v>81</v>
      </c>
      <c r="T92" s="61" t="str">
        <f t="shared" si="4"/>
        <v>-</v>
      </c>
      <c r="U92" s="60" t="str">
        <f t="shared" si="5"/>
        <v>-</v>
      </c>
    </row>
    <row r="93" spans="1:21" s="18" customFormat="1" x14ac:dyDescent="0.25">
      <c r="A93" s="26" t="s">
        <v>542</v>
      </c>
      <c r="B93" s="1" t="s">
        <v>207</v>
      </c>
      <c r="C93" s="50" t="s">
        <v>312</v>
      </c>
      <c r="D93" s="59" t="s">
        <v>81</v>
      </c>
      <c r="E93" s="59" t="s">
        <v>81</v>
      </c>
      <c r="F93" s="59" t="s">
        <v>81</v>
      </c>
      <c r="G93" s="59" t="s">
        <v>81</v>
      </c>
      <c r="H93" s="59" t="s">
        <v>81</v>
      </c>
      <c r="I93" s="59" t="s">
        <v>81</v>
      </c>
      <c r="J93" s="59" t="s">
        <v>81</v>
      </c>
      <c r="K93" s="59" t="s">
        <v>81</v>
      </c>
      <c r="L93" s="59" t="s">
        <v>81</v>
      </c>
      <c r="M93" s="59" t="s">
        <v>81</v>
      </c>
      <c r="N93" s="59" t="s">
        <v>81</v>
      </c>
      <c r="O93" s="59" t="s">
        <v>81</v>
      </c>
      <c r="P93" s="59" t="s">
        <v>81</v>
      </c>
      <c r="Q93" s="59" t="s">
        <v>81</v>
      </c>
      <c r="R93" s="59" t="s">
        <v>81</v>
      </c>
      <c r="S93" s="59" t="s">
        <v>81</v>
      </c>
      <c r="T93" s="61" t="str">
        <f t="shared" si="4"/>
        <v>-</v>
      </c>
      <c r="U93" s="60" t="str">
        <f t="shared" si="5"/>
        <v>-</v>
      </c>
    </row>
    <row r="94" spans="1:21" s="18" customFormat="1" x14ac:dyDescent="0.25">
      <c r="A94" s="26" t="s">
        <v>543</v>
      </c>
      <c r="B94" s="5" t="s">
        <v>195</v>
      </c>
      <c r="C94" s="50" t="s">
        <v>312</v>
      </c>
      <c r="D94" s="59" t="s">
        <v>81</v>
      </c>
      <c r="E94" s="59" t="s">
        <v>81</v>
      </c>
      <c r="F94" s="59" t="s">
        <v>81</v>
      </c>
      <c r="G94" s="59" t="s">
        <v>81</v>
      </c>
      <c r="H94" s="59" t="s">
        <v>81</v>
      </c>
      <c r="I94" s="59" t="s">
        <v>81</v>
      </c>
      <c r="J94" s="59" t="s">
        <v>81</v>
      </c>
      <c r="K94" s="59" t="s">
        <v>81</v>
      </c>
      <c r="L94" s="59" t="s">
        <v>81</v>
      </c>
      <c r="M94" s="59" t="s">
        <v>81</v>
      </c>
      <c r="N94" s="59" t="s">
        <v>81</v>
      </c>
      <c r="O94" s="59" t="s">
        <v>81</v>
      </c>
      <c r="P94" s="59" t="s">
        <v>81</v>
      </c>
      <c r="Q94" s="59" t="s">
        <v>81</v>
      </c>
      <c r="R94" s="59" t="s">
        <v>81</v>
      </c>
      <c r="S94" s="59" t="s">
        <v>81</v>
      </c>
      <c r="T94" s="61" t="str">
        <f t="shared" si="4"/>
        <v>-</v>
      </c>
      <c r="U94" s="60" t="str">
        <f t="shared" si="5"/>
        <v>-</v>
      </c>
    </row>
    <row r="95" spans="1:21" s="18" customFormat="1" x14ac:dyDescent="0.25">
      <c r="A95" s="26" t="s">
        <v>319</v>
      </c>
      <c r="B95" s="3" t="s">
        <v>504</v>
      </c>
      <c r="C95" s="50" t="s">
        <v>312</v>
      </c>
      <c r="D95" s="59">
        <v>41.14373599000001</v>
      </c>
      <c r="E95" s="59">
        <v>61.841309729999494</v>
      </c>
      <c r="F95" s="59">
        <v>58.029747371286739</v>
      </c>
      <c r="G95" s="59">
        <v>42.267136740000126</v>
      </c>
      <c r="H95" s="59">
        <v>64.705957766846581</v>
      </c>
      <c r="I95" s="59">
        <v>24.154081133654699</v>
      </c>
      <c r="J95" s="59">
        <v>81.841557213673141</v>
      </c>
      <c r="K95" s="59">
        <v>28.318723419809032</v>
      </c>
      <c r="L95" s="59">
        <v>90.823204857777228</v>
      </c>
      <c r="M95" s="59">
        <v>33.858224791162115</v>
      </c>
      <c r="N95" s="59">
        <v>103.0088111834505</v>
      </c>
      <c r="O95" s="59">
        <v>40.182960676797109</v>
      </c>
      <c r="P95" s="59">
        <v>47.601835216041366</v>
      </c>
      <c r="Q95" s="59" t="s">
        <v>81</v>
      </c>
      <c r="R95" s="59">
        <v>56.302793038621985</v>
      </c>
      <c r="S95" s="59" t="s">
        <v>81</v>
      </c>
      <c r="T95" s="61">
        <f t="shared" si="4"/>
        <v>444.28415927641083</v>
      </c>
      <c r="U95" s="60">
        <f t="shared" si="5"/>
        <v>126.51399002142296</v>
      </c>
    </row>
    <row r="96" spans="1:21" s="18" customFormat="1" x14ac:dyDescent="0.25">
      <c r="A96" s="26" t="s">
        <v>17</v>
      </c>
      <c r="B96" s="16" t="s">
        <v>718</v>
      </c>
      <c r="C96" s="50" t="s">
        <v>312</v>
      </c>
      <c r="D96" s="59">
        <v>-253.28503740999997</v>
      </c>
      <c r="E96" s="59">
        <v>-973.44592272999989</v>
      </c>
      <c r="F96" s="59">
        <v>-500.32075626180813</v>
      </c>
      <c r="G96" s="59">
        <v>-892.66944710999996</v>
      </c>
      <c r="H96" s="59">
        <v>1602.9931701582636</v>
      </c>
      <c r="I96" s="59">
        <v>-468.97025620282375</v>
      </c>
      <c r="J96" s="59">
        <v>-410.55442994570132</v>
      </c>
      <c r="K96" s="59">
        <v>452.67311877204099</v>
      </c>
      <c r="L96" s="59">
        <v>-369.5653324522217</v>
      </c>
      <c r="M96" s="59">
        <v>-554.05891114179531</v>
      </c>
      <c r="N96" s="59">
        <v>-349.9495072071544</v>
      </c>
      <c r="O96" s="59">
        <v>-497.01860473493372</v>
      </c>
      <c r="P96" s="59">
        <v>-502.83382557076089</v>
      </c>
      <c r="Q96" s="59" t="s">
        <v>81</v>
      </c>
      <c r="R96" s="59">
        <v>-503.03104742553211</v>
      </c>
      <c r="S96" s="59" t="s">
        <v>81</v>
      </c>
      <c r="T96" s="61">
        <f t="shared" si="4"/>
        <v>-532.94097244310672</v>
      </c>
      <c r="U96" s="60">
        <f t="shared" si="5"/>
        <v>-1067.3746533075118</v>
      </c>
    </row>
    <row r="97" spans="1:21" s="18" customFormat="1" x14ac:dyDescent="0.25">
      <c r="A97" s="26" t="s">
        <v>42</v>
      </c>
      <c r="B97" s="4" t="s">
        <v>577</v>
      </c>
      <c r="C97" s="50" t="s">
        <v>312</v>
      </c>
      <c r="D97" s="59">
        <v>806.45829130000004</v>
      </c>
      <c r="E97" s="59">
        <v>283.83438569999998</v>
      </c>
      <c r="F97" s="59">
        <v>127.62139157909863</v>
      </c>
      <c r="G97" s="59">
        <v>346.46260649999999</v>
      </c>
      <c r="H97" s="59">
        <v>2180.5735615281096</v>
      </c>
      <c r="I97" s="59">
        <v>197.095133008847</v>
      </c>
      <c r="J97" s="59">
        <v>10.171672006045073</v>
      </c>
      <c r="K97" s="59">
        <v>1025.8698985950596</v>
      </c>
      <c r="L97" s="59">
        <v>10.174749766527555</v>
      </c>
      <c r="M97" s="59">
        <v>13.772001542640821</v>
      </c>
      <c r="N97" s="59">
        <v>10.179799739517554</v>
      </c>
      <c r="O97" s="59">
        <v>14.673716460259261</v>
      </c>
      <c r="P97" s="59">
        <v>15.33761030523549</v>
      </c>
      <c r="Q97" s="59" t="s">
        <v>81</v>
      </c>
      <c r="R97" s="59">
        <v>15.33761030523549</v>
      </c>
      <c r="S97" s="59" t="s">
        <v>81</v>
      </c>
      <c r="T97" s="61">
        <f t="shared" si="4"/>
        <v>2241.7750036506704</v>
      </c>
      <c r="U97" s="60">
        <f t="shared" si="5"/>
        <v>1251.4107496068066</v>
      </c>
    </row>
    <row r="98" spans="1:21" s="18" customFormat="1" x14ac:dyDescent="0.25">
      <c r="A98" s="26" t="s">
        <v>43</v>
      </c>
      <c r="B98" s="1" t="s">
        <v>495</v>
      </c>
      <c r="C98" s="50" t="s">
        <v>312</v>
      </c>
      <c r="D98" s="59">
        <v>0</v>
      </c>
      <c r="E98" s="59">
        <v>0</v>
      </c>
      <c r="F98" s="59">
        <v>0</v>
      </c>
      <c r="G98" s="59">
        <v>0</v>
      </c>
      <c r="H98" s="59">
        <v>0</v>
      </c>
      <c r="I98" s="59">
        <v>0</v>
      </c>
      <c r="J98" s="59">
        <v>0</v>
      </c>
      <c r="K98" s="59">
        <v>0</v>
      </c>
      <c r="L98" s="59">
        <v>0</v>
      </c>
      <c r="M98" s="59">
        <v>0</v>
      </c>
      <c r="N98" s="59">
        <v>0</v>
      </c>
      <c r="O98" s="59">
        <v>0</v>
      </c>
      <c r="P98" s="59">
        <v>0</v>
      </c>
      <c r="Q98" s="59" t="s">
        <v>81</v>
      </c>
      <c r="R98" s="59">
        <v>0</v>
      </c>
      <c r="S98" s="59" t="s">
        <v>81</v>
      </c>
      <c r="T98" s="61">
        <f t="shared" si="4"/>
        <v>0</v>
      </c>
      <c r="U98" s="60">
        <f t="shared" si="5"/>
        <v>0</v>
      </c>
    </row>
    <row r="99" spans="1:21" s="18" customFormat="1" x14ac:dyDescent="0.25">
      <c r="A99" s="26" t="s">
        <v>44</v>
      </c>
      <c r="B99" s="1" t="s">
        <v>496</v>
      </c>
      <c r="C99" s="50" t="s">
        <v>312</v>
      </c>
      <c r="D99" s="59">
        <v>35.555668570000002</v>
      </c>
      <c r="E99" s="59">
        <v>1.1604000000000001E-4</v>
      </c>
      <c r="F99" s="59">
        <v>0</v>
      </c>
      <c r="G99" s="59">
        <v>1.9671599999999999E-3</v>
      </c>
      <c r="H99" s="59">
        <v>0</v>
      </c>
      <c r="I99" s="59">
        <v>0</v>
      </c>
      <c r="J99" s="59">
        <v>0</v>
      </c>
      <c r="K99" s="59">
        <v>0</v>
      </c>
      <c r="L99" s="59">
        <v>0</v>
      </c>
      <c r="M99" s="59">
        <v>0</v>
      </c>
      <c r="N99" s="59">
        <v>0</v>
      </c>
      <c r="O99" s="59">
        <v>0</v>
      </c>
      <c r="P99" s="59">
        <v>0</v>
      </c>
      <c r="Q99" s="59" t="s">
        <v>81</v>
      </c>
      <c r="R99" s="59">
        <v>0</v>
      </c>
      <c r="S99" s="59" t="s">
        <v>81</v>
      </c>
      <c r="T99" s="61">
        <f t="shared" si="4"/>
        <v>0</v>
      </c>
      <c r="U99" s="60">
        <f t="shared" si="5"/>
        <v>0</v>
      </c>
    </row>
    <row r="100" spans="1:21" s="18" customFormat="1" x14ac:dyDescent="0.25">
      <c r="A100" s="26" t="s">
        <v>58</v>
      </c>
      <c r="B100" s="1" t="s">
        <v>578</v>
      </c>
      <c r="C100" s="50" t="s">
        <v>312</v>
      </c>
      <c r="D100" s="59">
        <v>537.18668280999987</v>
      </c>
      <c r="E100" s="59">
        <v>65.813206969999982</v>
      </c>
      <c r="F100" s="59">
        <v>10</v>
      </c>
      <c r="G100" s="59">
        <v>97.49074779</v>
      </c>
      <c r="H100" s="59">
        <v>0</v>
      </c>
      <c r="I100" s="59">
        <v>10</v>
      </c>
      <c r="J100" s="59">
        <v>0</v>
      </c>
      <c r="K100" s="59">
        <v>0</v>
      </c>
      <c r="L100" s="59">
        <v>0</v>
      </c>
      <c r="M100" s="59">
        <v>0</v>
      </c>
      <c r="N100" s="59">
        <v>0</v>
      </c>
      <c r="O100" s="59">
        <v>0</v>
      </c>
      <c r="P100" s="59">
        <v>0</v>
      </c>
      <c r="Q100" s="59" t="s">
        <v>81</v>
      </c>
      <c r="R100" s="59">
        <v>0</v>
      </c>
      <c r="S100" s="59" t="s">
        <v>81</v>
      </c>
      <c r="T100" s="61">
        <f t="shared" si="4"/>
        <v>0</v>
      </c>
      <c r="U100" s="60">
        <f t="shared" si="5"/>
        <v>10</v>
      </c>
    </row>
    <row r="101" spans="1:21" s="18" customFormat="1" x14ac:dyDescent="0.25">
      <c r="A101" s="26" t="s">
        <v>90</v>
      </c>
      <c r="B101" s="7" t="s">
        <v>210</v>
      </c>
      <c r="C101" s="50" t="s">
        <v>312</v>
      </c>
      <c r="D101" s="59">
        <v>108.66556201999998</v>
      </c>
      <c r="E101" s="59">
        <v>9.23717744</v>
      </c>
      <c r="F101" s="59">
        <v>5</v>
      </c>
      <c r="G101" s="59">
        <v>52.422611590000002</v>
      </c>
      <c r="H101" s="59">
        <v>0</v>
      </c>
      <c r="I101" s="59">
        <v>5</v>
      </c>
      <c r="J101" s="59">
        <v>0</v>
      </c>
      <c r="K101" s="59">
        <v>0</v>
      </c>
      <c r="L101" s="59">
        <v>0</v>
      </c>
      <c r="M101" s="59">
        <v>0</v>
      </c>
      <c r="N101" s="59">
        <v>0</v>
      </c>
      <c r="O101" s="59">
        <v>0</v>
      </c>
      <c r="P101" s="59">
        <v>0</v>
      </c>
      <c r="Q101" s="59" t="s">
        <v>81</v>
      </c>
      <c r="R101" s="59">
        <v>0</v>
      </c>
      <c r="S101" s="59" t="s">
        <v>81</v>
      </c>
      <c r="T101" s="61">
        <f t="shared" si="4"/>
        <v>0</v>
      </c>
      <c r="U101" s="60">
        <f t="shared" si="5"/>
        <v>5</v>
      </c>
    </row>
    <row r="102" spans="1:21" s="18" customFormat="1" x14ac:dyDescent="0.25">
      <c r="A102" s="26" t="s">
        <v>59</v>
      </c>
      <c r="B102" s="5" t="s">
        <v>497</v>
      </c>
      <c r="C102" s="50" t="s">
        <v>312</v>
      </c>
      <c r="D102" s="59">
        <v>233.71593992000021</v>
      </c>
      <c r="E102" s="59">
        <v>207.58674314999996</v>
      </c>
      <c r="F102" s="59">
        <v>117.62139157909863</v>
      </c>
      <c r="G102" s="59">
        <v>248.31811683999999</v>
      </c>
      <c r="H102" s="59">
        <v>2180.5735615281096</v>
      </c>
      <c r="I102" s="59">
        <v>187.095133008847</v>
      </c>
      <c r="J102" s="59">
        <v>10.171672006045073</v>
      </c>
      <c r="K102" s="59">
        <v>1025.8698985950596</v>
      </c>
      <c r="L102" s="59">
        <v>10.174749766527555</v>
      </c>
      <c r="M102" s="59">
        <v>13.772001542640821</v>
      </c>
      <c r="N102" s="59">
        <v>10.179799739517554</v>
      </c>
      <c r="O102" s="59">
        <v>14.673716460259261</v>
      </c>
      <c r="P102" s="59">
        <v>15.33761030523549</v>
      </c>
      <c r="Q102" s="59" t="s">
        <v>81</v>
      </c>
      <c r="R102" s="59">
        <v>15.33761030523549</v>
      </c>
      <c r="S102" s="59" t="s">
        <v>81</v>
      </c>
      <c r="T102" s="61">
        <f t="shared" si="4"/>
        <v>2241.7750036506704</v>
      </c>
      <c r="U102" s="60">
        <f t="shared" si="5"/>
        <v>1241.4107496068066</v>
      </c>
    </row>
    <row r="103" spans="1:21" s="18" customFormat="1" x14ac:dyDescent="0.25">
      <c r="A103" s="26" t="s">
        <v>661</v>
      </c>
      <c r="B103" s="1" t="s">
        <v>660</v>
      </c>
      <c r="C103" s="50" t="s">
        <v>312</v>
      </c>
      <c r="D103" s="59">
        <v>0</v>
      </c>
      <c r="E103" s="59">
        <v>10.434319540000004</v>
      </c>
      <c r="F103" s="59">
        <v>0</v>
      </c>
      <c r="G103" s="59">
        <v>0.65177470999999998</v>
      </c>
      <c r="H103" s="59">
        <v>0</v>
      </c>
      <c r="I103" s="59">
        <v>0</v>
      </c>
      <c r="J103" s="59">
        <v>0</v>
      </c>
      <c r="K103" s="59">
        <v>0</v>
      </c>
      <c r="L103" s="59">
        <v>0</v>
      </c>
      <c r="M103" s="59">
        <v>0</v>
      </c>
      <c r="N103" s="59">
        <v>0</v>
      </c>
      <c r="O103" s="59">
        <v>0</v>
      </c>
      <c r="P103" s="59">
        <v>0</v>
      </c>
      <c r="Q103" s="59" t="s">
        <v>81</v>
      </c>
      <c r="R103" s="59">
        <v>0</v>
      </c>
      <c r="S103" s="59" t="s">
        <v>81</v>
      </c>
      <c r="T103" s="61">
        <f t="shared" si="4"/>
        <v>0</v>
      </c>
      <c r="U103" s="60">
        <f t="shared" si="5"/>
        <v>0</v>
      </c>
    </row>
    <row r="104" spans="1:21" s="18" customFormat="1" x14ac:dyDescent="0.25">
      <c r="A104" s="26" t="s">
        <v>681</v>
      </c>
      <c r="B104" s="1" t="s">
        <v>662</v>
      </c>
      <c r="C104" s="50" t="s">
        <v>312</v>
      </c>
      <c r="D104" s="59">
        <v>0</v>
      </c>
      <c r="E104" s="59">
        <v>0</v>
      </c>
      <c r="F104" s="59">
        <v>0</v>
      </c>
      <c r="G104" s="59">
        <v>0</v>
      </c>
      <c r="H104" s="59">
        <v>0</v>
      </c>
      <c r="I104" s="59">
        <v>0</v>
      </c>
      <c r="J104" s="59">
        <v>0</v>
      </c>
      <c r="K104" s="59">
        <v>0</v>
      </c>
      <c r="L104" s="59">
        <v>0</v>
      </c>
      <c r="M104" s="59">
        <v>0</v>
      </c>
      <c r="N104" s="59">
        <v>0</v>
      </c>
      <c r="O104" s="59">
        <v>0</v>
      </c>
      <c r="P104" s="59">
        <v>0</v>
      </c>
      <c r="Q104" s="59" t="s">
        <v>81</v>
      </c>
      <c r="R104" s="59">
        <v>0</v>
      </c>
      <c r="S104" s="59" t="s">
        <v>81</v>
      </c>
      <c r="T104" s="61">
        <f t="shared" si="4"/>
        <v>0</v>
      </c>
      <c r="U104" s="60">
        <f t="shared" si="5"/>
        <v>0</v>
      </c>
    </row>
    <row r="105" spans="1:21" s="18" customFormat="1" x14ac:dyDescent="0.25">
      <c r="A105" s="26" t="s">
        <v>45</v>
      </c>
      <c r="B105" s="6" t="s">
        <v>576</v>
      </c>
      <c r="C105" s="50" t="s">
        <v>312</v>
      </c>
      <c r="D105" s="59">
        <v>1059.74332871</v>
      </c>
      <c r="E105" s="59">
        <v>1257.2803084299999</v>
      </c>
      <c r="F105" s="59">
        <v>627.94214784090673</v>
      </c>
      <c r="G105" s="59">
        <v>1239.13205361</v>
      </c>
      <c r="H105" s="59">
        <v>577.58039136984598</v>
      </c>
      <c r="I105" s="59">
        <v>666.06538921167078</v>
      </c>
      <c r="J105" s="59">
        <v>420.72610195174639</v>
      </c>
      <c r="K105" s="59">
        <v>573.19677982301857</v>
      </c>
      <c r="L105" s="59">
        <v>379.74008221874925</v>
      </c>
      <c r="M105" s="59">
        <v>567.83091268443616</v>
      </c>
      <c r="N105" s="59">
        <v>360.12930694667193</v>
      </c>
      <c r="O105" s="59">
        <v>511.69232119519296</v>
      </c>
      <c r="P105" s="59">
        <v>518.17143587599639</v>
      </c>
      <c r="Q105" s="59" t="s">
        <v>81</v>
      </c>
      <c r="R105" s="59">
        <v>518.36865773076761</v>
      </c>
      <c r="S105" s="59" t="s">
        <v>81</v>
      </c>
      <c r="T105" s="61">
        <f t="shared" si="4"/>
        <v>2774.7159760937775</v>
      </c>
      <c r="U105" s="60">
        <f t="shared" si="5"/>
        <v>2318.7854029143186</v>
      </c>
    </row>
    <row r="106" spans="1:21" s="18" customFormat="1" x14ac:dyDescent="0.25">
      <c r="A106" s="26" t="s">
        <v>91</v>
      </c>
      <c r="B106" s="5" t="s">
        <v>498</v>
      </c>
      <c r="C106" s="50" t="s">
        <v>312</v>
      </c>
      <c r="D106" s="59">
        <v>25.658552480000001</v>
      </c>
      <c r="E106" s="59">
        <v>24.757540829999996</v>
      </c>
      <c r="F106" s="59">
        <v>27.32986592433528</v>
      </c>
      <c r="G106" s="59">
        <v>31.900247499999999</v>
      </c>
      <c r="H106" s="59">
        <v>28.477720293157361</v>
      </c>
      <c r="I106" s="59">
        <v>35.257444810123715</v>
      </c>
      <c r="J106" s="59">
        <v>29.616829104883656</v>
      </c>
      <c r="K106" s="59">
        <v>36.667742602528669</v>
      </c>
      <c r="L106" s="59">
        <v>30.801502269079005</v>
      </c>
      <c r="M106" s="59">
        <v>38.134452306629804</v>
      </c>
      <c r="N106" s="59">
        <v>32.033562359842165</v>
      </c>
      <c r="O106" s="59">
        <v>39.659830398895004</v>
      </c>
      <c r="P106" s="59">
        <v>41.246223614850813</v>
      </c>
      <c r="Q106" s="59" t="s">
        <v>81</v>
      </c>
      <c r="R106" s="59">
        <v>42.896072559444846</v>
      </c>
      <c r="S106" s="59" t="s">
        <v>81</v>
      </c>
      <c r="T106" s="61">
        <f t="shared" si="4"/>
        <v>205.07191020125782</v>
      </c>
      <c r="U106" s="60">
        <f t="shared" si="5"/>
        <v>149.71947011817718</v>
      </c>
    </row>
    <row r="107" spans="1:21" s="18" customFormat="1" x14ac:dyDescent="0.25">
      <c r="A107" s="26" t="s">
        <v>92</v>
      </c>
      <c r="B107" s="5" t="s">
        <v>499</v>
      </c>
      <c r="C107" s="50" t="s">
        <v>312</v>
      </c>
      <c r="D107" s="59">
        <v>344.48643148000002</v>
      </c>
      <c r="E107" s="59">
        <v>357.15839574</v>
      </c>
      <c r="F107" s="59">
        <v>527.19499734474971</v>
      </c>
      <c r="G107" s="59">
        <v>549.88911351027502</v>
      </c>
      <c r="H107" s="59">
        <v>496.45207307260159</v>
      </c>
      <c r="I107" s="59">
        <v>533.04343727329626</v>
      </c>
      <c r="J107" s="59">
        <v>340.77429679466456</v>
      </c>
      <c r="K107" s="59">
        <v>472.59851138102164</v>
      </c>
      <c r="L107" s="59">
        <v>298.05975005630944</v>
      </c>
      <c r="M107" s="59">
        <v>460.67517257107227</v>
      </c>
      <c r="N107" s="59">
        <v>276.57428035092886</v>
      </c>
      <c r="O107" s="59">
        <v>398.5379782071297</v>
      </c>
      <c r="P107" s="59">
        <v>400.05424006758449</v>
      </c>
      <c r="Q107" s="59" t="s">
        <v>81</v>
      </c>
      <c r="R107" s="59">
        <v>400.2514619223557</v>
      </c>
      <c r="S107" s="59" t="s">
        <v>81</v>
      </c>
      <c r="T107" s="61">
        <f t="shared" si="4"/>
        <v>2212.1661022644448</v>
      </c>
      <c r="U107" s="60">
        <f t="shared" si="5"/>
        <v>1864.8550994325199</v>
      </c>
    </row>
    <row r="108" spans="1:21" s="18" customFormat="1" x14ac:dyDescent="0.25">
      <c r="A108" s="26" t="s">
        <v>663</v>
      </c>
      <c r="B108" s="7" t="s">
        <v>690</v>
      </c>
      <c r="C108" s="50" t="s">
        <v>312</v>
      </c>
      <c r="D108" s="59">
        <v>19.196322649999999</v>
      </c>
      <c r="E108" s="59">
        <v>17.119138170000049</v>
      </c>
      <c r="F108" s="59">
        <v>23.340444049368859</v>
      </c>
      <c r="G108" s="59">
        <v>16.028850444623199</v>
      </c>
      <c r="H108" s="59">
        <v>22.17647928040077</v>
      </c>
      <c r="I108" s="59">
        <v>21.295936533296334</v>
      </c>
      <c r="J108" s="59">
        <v>20.51219232818103</v>
      </c>
      <c r="K108" s="59">
        <v>18.560587731021666</v>
      </c>
      <c r="L108" s="59">
        <v>19.88537543982601</v>
      </c>
      <c r="M108" s="59">
        <v>16.815484771072253</v>
      </c>
      <c r="N108" s="59">
        <v>20.024529794445392</v>
      </c>
      <c r="O108" s="59">
        <v>16.505760767129697</v>
      </c>
      <c r="P108" s="59">
        <v>16.16392076758445</v>
      </c>
      <c r="Q108" s="59" t="s">
        <v>81</v>
      </c>
      <c r="R108" s="59">
        <v>15.829160392355691</v>
      </c>
      <c r="S108" s="59" t="s">
        <v>81</v>
      </c>
      <c r="T108" s="61">
        <f t="shared" si="4"/>
        <v>114.59165800279332</v>
      </c>
      <c r="U108" s="60">
        <f t="shared" si="5"/>
        <v>73.177769802519947</v>
      </c>
    </row>
    <row r="109" spans="1:21" s="18" customFormat="1" x14ac:dyDescent="0.25">
      <c r="A109" s="26" t="s">
        <v>93</v>
      </c>
      <c r="B109" s="5" t="s">
        <v>579</v>
      </c>
      <c r="C109" s="50" t="s">
        <v>312</v>
      </c>
      <c r="D109" s="59">
        <v>518.13972866999995</v>
      </c>
      <c r="E109" s="59">
        <v>285.63494585999996</v>
      </c>
      <c r="F109" s="59">
        <v>10</v>
      </c>
      <c r="G109" s="59">
        <v>75.783709770000002</v>
      </c>
      <c r="H109" s="59">
        <v>0</v>
      </c>
      <c r="I109" s="59">
        <v>25</v>
      </c>
      <c r="J109" s="59">
        <v>0</v>
      </c>
      <c r="K109" s="59">
        <v>0</v>
      </c>
      <c r="L109" s="59">
        <v>0</v>
      </c>
      <c r="M109" s="59">
        <v>0</v>
      </c>
      <c r="N109" s="59">
        <v>0</v>
      </c>
      <c r="O109" s="59">
        <v>0</v>
      </c>
      <c r="P109" s="59">
        <v>0</v>
      </c>
      <c r="Q109" s="59" t="s">
        <v>81</v>
      </c>
      <c r="R109" s="59">
        <v>0</v>
      </c>
      <c r="S109" s="59" t="s">
        <v>81</v>
      </c>
      <c r="T109" s="61">
        <f t="shared" si="4"/>
        <v>0</v>
      </c>
      <c r="U109" s="60">
        <f t="shared" si="5"/>
        <v>25</v>
      </c>
    </row>
    <row r="110" spans="1:21" s="18" customFormat="1" x14ac:dyDescent="0.25">
      <c r="A110" s="26" t="s">
        <v>94</v>
      </c>
      <c r="B110" s="7" t="s">
        <v>211</v>
      </c>
      <c r="C110" s="50" t="s">
        <v>312</v>
      </c>
      <c r="D110" s="59">
        <v>101.89162543000002</v>
      </c>
      <c r="E110" s="59">
        <v>65.354669349999995</v>
      </c>
      <c r="F110" s="59">
        <v>5</v>
      </c>
      <c r="G110" s="59">
        <v>25.989864750000002</v>
      </c>
      <c r="H110" s="59">
        <v>0</v>
      </c>
      <c r="I110" s="59">
        <v>20</v>
      </c>
      <c r="J110" s="59">
        <v>0</v>
      </c>
      <c r="K110" s="59">
        <v>0</v>
      </c>
      <c r="L110" s="59">
        <v>0</v>
      </c>
      <c r="M110" s="59">
        <v>0</v>
      </c>
      <c r="N110" s="59">
        <v>0</v>
      </c>
      <c r="O110" s="59">
        <v>0</v>
      </c>
      <c r="P110" s="59">
        <v>0</v>
      </c>
      <c r="Q110" s="59" t="s">
        <v>81</v>
      </c>
      <c r="R110" s="59">
        <v>0</v>
      </c>
      <c r="S110" s="59" t="s">
        <v>81</v>
      </c>
      <c r="T110" s="61">
        <f t="shared" ref="T110:T141" si="6">IFERROR(H110+J110+L110+N110+P110+R110+0+0,"-")</f>
        <v>0</v>
      </c>
      <c r="U110" s="60">
        <f t="shared" ref="U110:U141" si="7">IFERROR(I110+K110+M110+O110,"-")</f>
        <v>20</v>
      </c>
    </row>
    <row r="111" spans="1:21" s="18" customFormat="1" x14ac:dyDescent="0.25">
      <c r="A111" s="26" t="s">
        <v>664</v>
      </c>
      <c r="B111" s="7" t="s">
        <v>665</v>
      </c>
      <c r="C111" s="50" t="s">
        <v>312</v>
      </c>
      <c r="D111" s="59">
        <v>416.24810323999992</v>
      </c>
      <c r="E111" s="59">
        <v>220.28027650999996</v>
      </c>
      <c r="F111" s="59">
        <v>5</v>
      </c>
      <c r="G111" s="59">
        <v>49.793845019999999</v>
      </c>
      <c r="H111" s="59">
        <v>0</v>
      </c>
      <c r="I111" s="59">
        <v>5</v>
      </c>
      <c r="J111" s="59">
        <v>0</v>
      </c>
      <c r="K111" s="59">
        <v>0</v>
      </c>
      <c r="L111" s="59">
        <v>0</v>
      </c>
      <c r="M111" s="59">
        <v>0</v>
      </c>
      <c r="N111" s="59">
        <v>0</v>
      </c>
      <c r="O111" s="59">
        <v>0</v>
      </c>
      <c r="P111" s="59">
        <v>0</v>
      </c>
      <c r="Q111" s="59" t="s">
        <v>81</v>
      </c>
      <c r="R111" s="59">
        <v>0</v>
      </c>
      <c r="S111" s="59" t="s">
        <v>81</v>
      </c>
      <c r="T111" s="61">
        <f t="shared" si="6"/>
        <v>0</v>
      </c>
      <c r="U111" s="60">
        <f t="shared" si="7"/>
        <v>5</v>
      </c>
    </row>
    <row r="112" spans="1:21" s="18" customFormat="1" x14ac:dyDescent="0.25">
      <c r="A112" s="26" t="s">
        <v>95</v>
      </c>
      <c r="B112" s="5" t="s">
        <v>500</v>
      </c>
      <c r="C112" s="50" t="s">
        <v>312</v>
      </c>
      <c r="D112" s="59">
        <v>171.45861607999996</v>
      </c>
      <c r="E112" s="59">
        <v>240.88415085999992</v>
      </c>
      <c r="F112" s="59">
        <v>63.41728457182171</v>
      </c>
      <c r="G112" s="59">
        <v>162.69006282972498</v>
      </c>
      <c r="H112" s="59">
        <v>52.650598004086987</v>
      </c>
      <c r="I112" s="59">
        <v>72.764507128250784</v>
      </c>
      <c r="J112" s="59">
        <v>50.334976052198158</v>
      </c>
      <c r="K112" s="59">
        <v>63.930525839468316</v>
      </c>
      <c r="L112" s="59">
        <v>50.87882989336083</v>
      </c>
      <c r="M112" s="59">
        <v>69.021287806734108</v>
      </c>
      <c r="N112" s="59">
        <v>51.521464235900908</v>
      </c>
      <c r="O112" s="59">
        <v>73.494512589168266</v>
      </c>
      <c r="P112" s="59">
        <v>76.870972193561101</v>
      </c>
      <c r="Q112" s="59" t="s">
        <v>81</v>
      </c>
      <c r="R112" s="59">
        <v>75.221123248967046</v>
      </c>
      <c r="S112" s="59" t="s">
        <v>81</v>
      </c>
      <c r="T112" s="61">
        <f t="shared" si="6"/>
        <v>357.47796362807503</v>
      </c>
      <c r="U112" s="60">
        <f t="shared" si="7"/>
        <v>279.21083336362148</v>
      </c>
    </row>
    <row r="113" spans="1:21" s="18" customFormat="1" x14ac:dyDescent="0.25">
      <c r="A113" s="26" t="s">
        <v>667</v>
      </c>
      <c r="B113" s="5" t="s">
        <v>666</v>
      </c>
      <c r="C113" s="50" t="s">
        <v>312</v>
      </c>
      <c r="D113" s="59">
        <v>0</v>
      </c>
      <c r="E113" s="59">
        <v>348.84527513999996</v>
      </c>
      <c r="F113" s="59">
        <v>0</v>
      </c>
      <c r="G113" s="59">
        <v>418.86892</v>
      </c>
      <c r="H113" s="59">
        <v>0</v>
      </c>
      <c r="I113" s="59">
        <v>0</v>
      </c>
      <c r="J113" s="59">
        <v>0</v>
      </c>
      <c r="K113" s="59">
        <v>0</v>
      </c>
      <c r="L113" s="59">
        <v>0</v>
      </c>
      <c r="M113" s="59">
        <v>0</v>
      </c>
      <c r="N113" s="59">
        <v>0</v>
      </c>
      <c r="O113" s="59">
        <v>0</v>
      </c>
      <c r="P113" s="59">
        <v>0</v>
      </c>
      <c r="Q113" s="59" t="s">
        <v>81</v>
      </c>
      <c r="R113" s="59">
        <v>0</v>
      </c>
      <c r="S113" s="59" t="s">
        <v>81</v>
      </c>
      <c r="T113" s="61">
        <f t="shared" si="6"/>
        <v>0</v>
      </c>
      <c r="U113" s="60">
        <f t="shared" si="7"/>
        <v>0</v>
      </c>
    </row>
    <row r="114" spans="1:21" s="18" customFormat="1" x14ac:dyDescent="0.25">
      <c r="A114" s="26" t="s">
        <v>669</v>
      </c>
      <c r="B114" s="5" t="s">
        <v>668</v>
      </c>
      <c r="C114" s="50" t="s">
        <v>312</v>
      </c>
      <c r="D114" s="59">
        <v>0</v>
      </c>
      <c r="E114" s="59">
        <v>0</v>
      </c>
      <c r="F114" s="59">
        <v>0</v>
      </c>
      <c r="G114" s="59">
        <v>0</v>
      </c>
      <c r="H114" s="59">
        <v>0</v>
      </c>
      <c r="I114" s="59">
        <v>0</v>
      </c>
      <c r="J114" s="59">
        <v>0</v>
      </c>
      <c r="K114" s="59">
        <v>0</v>
      </c>
      <c r="L114" s="59">
        <v>0</v>
      </c>
      <c r="M114" s="59">
        <v>0</v>
      </c>
      <c r="N114" s="59">
        <v>0</v>
      </c>
      <c r="O114" s="59">
        <v>0</v>
      </c>
      <c r="P114" s="59">
        <v>0</v>
      </c>
      <c r="Q114" s="59" t="s">
        <v>81</v>
      </c>
      <c r="R114" s="59">
        <v>0</v>
      </c>
      <c r="S114" s="59" t="s">
        <v>81</v>
      </c>
      <c r="T114" s="61">
        <f t="shared" si="6"/>
        <v>0</v>
      </c>
      <c r="U114" s="60">
        <f t="shared" si="7"/>
        <v>0</v>
      </c>
    </row>
    <row r="115" spans="1:21" s="18" customFormat="1" x14ac:dyDescent="0.25">
      <c r="A115" s="26" t="s">
        <v>18</v>
      </c>
      <c r="B115" s="16" t="s">
        <v>719</v>
      </c>
      <c r="C115" s="50" t="s">
        <v>312</v>
      </c>
      <c r="D115" s="59">
        <v>301.37222100999941</v>
      </c>
      <c r="E115" s="59">
        <v>-74.276634609999292</v>
      </c>
      <c r="F115" s="59">
        <v>1144.1564424137823</v>
      </c>
      <c r="G115" s="59">
        <v>1068.2760619700002</v>
      </c>
      <c r="H115" s="59">
        <v>3134.1790469131238</v>
      </c>
      <c r="I115" s="59">
        <v>1435.0132236444047</v>
      </c>
      <c r="J115" s="59">
        <v>974.86988454656807</v>
      </c>
      <c r="K115" s="59">
        <v>2549.3373499808799</v>
      </c>
      <c r="L115" s="59">
        <v>1113.8563787105168</v>
      </c>
      <c r="M115" s="59">
        <v>1688.023072756569</v>
      </c>
      <c r="N115" s="59">
        <v>1219.4806034587259</v>
      </c>
      <c r="O115" s="59">
        <v>1849.1609943724113</v>
      </c>
      <c r="P115" s="59">
        <v>2054.2565250303501</v>
      </c>
      <c r="Q115" s="59" t="s">
        <v>81</v>
      </c>
      <c r="R115" s="59">
        <v>2282.7471678325846</v>
      </c>
      <c r="S115" s="59" t="s">
        <v>81</v>
      </c>
      <c r="T115" s="61">
        <f t="shared" si="6"/>
        <v>10779.38960649187</v>
      </c>
      <c r="U115" s="60">
        <f t="shared" si="7"/>
        <v>7521.5346407542647</v>
      </c>
    </row>
    <row r="116" spans="1:21" s="18" customFormat="1" x14ac:dyDescent="0.25">
      <c r="A116" s="26" t="s">
        <v>48</v>
      </c>
      <c r="B116" s="4" t="s">
        <v>571</v>
      </c>
      <c r="C116" s="50" t="s">
        <v>312</v>
      </c>
      <c r="D116" s="59" t="s">
        <v>81</v>
      </c>
      <c r="E116" s="59" t="s">
        <v>81</v>
      </c>
      <c r="F116" s="59" t="s">
        <v>81</v>
      </c>
      <c r="G116" s="59" t="s">
        <v>81</v>
      </c>
      <c r="H116" s="59" t="s">
        <v>81</v>
      </c>
      <c r="I116" s="59" t="s">
        <v>81</v>
      </c>
      <c r="J116" s="59" t="s">
        <v>81</v>
      </c>
      <c r="K116" s="59" t="s">
        <v>81</v>
      </c>
      <c r="L116" s="59" t="s">
        <v>81</v>
      </c>
      <c r="M116" s="59" t="s">
        <v>81</v>
      </c>
      <c r="N116" s="59" t="s">
        <v>81</v>
      </c>
      <c r="O116" s="59" t="s">
        <v>81</v>
      </c>
      <c r="P116" s="59" t="s">
        <v>81</v>
      </c>
      <c r="Q116" s="59" t="s">
        <v>81</v>
      </c>
      <c r="R116" s="59" t="s">
        <v>81</v>
      </c>
      <c r="S116" s="59" t="s">
        <v>81</v>
      </c>
      <c r="T116" s="61" t="str">
        <f t="shared" si="6"/>
        <v>-</v>
      </c>
      <c r="U116" s="60" t="str">
        <f t="shared" si="7"/>
        <v>-</v>
      </c>
    </row>
    <row r="117" spans="1:21" s="18" customFormat="1" ht="31.5" x14ac:dyDescent="0.25">
      <c r="A117" s="26" t="s">
        <v>448</v>
      </c>
      <c r="B117" s="1" t="s">
        <v>461</v>
      </c>
      <c r="C117" s="50" t="s">
        <v>312</v>
      </c>
      <c r="D117" s="59" t="s">
        <v>81</v>
      </c>
      <c r="E117" s="59" t="s">
        <v>81</v>
      </c>
      <c r="F117" s="59" t="s">
        <v>81</v>
      </c>
      <c r="G117" s="59" t="s">
        <v>81</v>
      </c>
      <c r="H117" s="59" t="s">
        <v>81</v>
      </c>
      <c r="I117" s="59" t="s">
        <v>81</v>
      </c>
      <c r="J117" s="59" t="s">
        <v>81</v>
      </c>
      <c r="K117" s="59" t="s">
        <v>81</v>
      </c>
      <c r="L117" s="59" t="s">
        <v>81</v>
      </c>
      <c r="M117" s="59" t="s">
        <v>81</v>
      </c>
      <c r="N117" s="59" t="s">
        <v>81</v>
      </c>
      <c r="O117" s="59" t="s">
        <v>81</v>
      </c>
      <c r="P117" s="59" t="s">
        <v>81</v>
      </c>
      <c r="Q117" s="59" t="s">
        <v>81</v>
      </c>
      <c r="R117" s="59" t="s">
        <v>81</v>
      </c>
      <c r="S117" s="59" t="s">
        <v>81</v>
      </c>
      <c r="T117" s="61" t="str">
        <f t="shared" si="6"/>
        <v>-</v>
      </c>
      <c r="U117" s="60" t="str">
        <f t="shared" si="7"/>
        <v>-</v>
      </c>
    </row>
    <row r="118" spans="1:21" s="18" customFormat="1" ht="31.5" x14ac:dyDescent="0.25">
      <c r="A118" s="26" t="s">
        <v>449</v>
      </c>
      <c r="B118" s="1" t="s">
        <v>462</v>
      </c>
      <c r="C118" s="50" t="s">
        <v>312</v>
      </c>
      <c r="D118" s="59" t="s">
        <v>81</v>
      </c>
      <c r="E118" s="59" t="s">
        <v>81</v>
      </c>
      <c r="F118" s="59" t="s">
        <v>81</v>
      </c>
      <c r="G118" s="59" t="s">
        <v>81</v>
      </c>
      <c r="H118" s="59" t="s">
        <v>81</v>
      </c>
      <c r="I118" s="59" t="s">
        <v>81</v>
      </c>
      <c r="J118" s="59" t="s">
        <v>81</v>
      </c>
      <c r="K118" s="59" t="s">
        <v>81</v>
      </c>
      <c r="L118" s="59" t="s">
        <v>81</v>
      </c>
      <c r="M118" s="59" t="s">
        <v>81</v>
      </c>
      <c r="N118" s="59" t="s">
        <v>81</v>
      </c>
      <c r="O118" s="59" t="s">
        <v>81</v>
      </c>
      <c r="P118" s="59" t="s">
        <v>81</v>
      </c>
      <c r="Q118" s="59" t="s">
        <v>81</v>
      </c>
      <c r="R118" s="59" t="s">
        <v>81</v>
      </c>
      <c r="S118" s="59" t="s">
        <v>81</v>
      </c>
      <c r="T118" s="61" t="str">
        <f t="shared" si="6"/>
        <v>-</v>
      </c>
      <c r="U118" s="60" t="str">
        <f t="shared" si="7"/>
        <v>-</v>
      </c>
    </row>
    <row r="119" spans="1:21" s="18" customFormat="1" ht="31.5" x14ac:dyDescent="0.25">
      <c r="A119" s="26" t="s">
        <v>544</v>
      </c>
      <c r="B119" s="1" t="s">
        <v>447</v>
      </c>
      <c r="C119" s="50" t="s">
        <v>312</v>
      </c>
      <c r="D119" s="59" t="s">
        <v>81</v>
      </c>
      <c r="E119" s="59" t="s">
        <v>81</v>
      </c>
      <c r="F119" s="59" t="s">
        <v>81</v>
      </c>
      <c r="G119" s="59" t="s">
        <v>81</v>
      </c>
      <c r="H119" s="59" t="s">
        <v>81</v>
      </c>
      <c r="I119" s="59" t="s">
        <v>81</v>
      </c>
      <c r="J119" s="59" t="s">
        <v>81</v>
      </c>
      <c r="K119" s="59" t="s">
        <v>81</v>
      </c>
      <c r="L119" s="59" t="s">
        <v>81</v>
      </c>
      <c r="M119" s="59" t="s">
        <v>81</v>
      </c>
      <c r="N119" s="59" t="s">
        <v>81</v>
      </c>
      <c r="O119" s="59" t="s">
        <v>81</v>
      </c>
      <c r="P119" s="59" t="s">
        <v>81</v>
      </c>
      <c r="Q119" s="59" t="s">
        <v>81</v>
      </c>
      <c r="R119" s="59" t="s">
        <v>81</v>
      </c>
      <c r="S119" s="59" t="s">
        <v>81</v>
      </c>
      <c r="T119" s="61" t="str">
        <f t="shared" si="6"/>
        <v>-</v>
      </c>
      <c r="U119" s="60" t="str">
        <f t="shared" si="7"/>
        <v>-</v>
      </c>
    </row>
    <row r="120" spans="1:21" s="18" customFormat="1" x14ac:dyDescent="0.25">
      <c r="A120" s="26" t="s">
        <v>49</v>
      </c>
      <c r="B120" s="3" t="s">
        <v>608</v>
      </c>
      <c r="C120" s="50" t="s">
        <v>312</v>
      </c>
      <c r="D120" s="59" t="s">
        <v>81</v>
      </c>
      <c r="E120" s="59" t="s">
        <v>81</v>
      </c>
      <c r="F120" s="59" t="s">
        <v>81</v>
      </c>
      <c r="G120" s="59" t="s">
        <v>81</v>
      </c>
      <c r="H120" s="59" t="s">
        <v>81</v>
      </c>
      <c r="I120" s="59" t="s">
        <v>81</v>
      </c>
      <c r="J120" s="59" t="s">
        <v>81</v>
      </c>
      <c r="K120" s="59" t="s">
        <v>81</v>
      </c>
      <c r="L120" s="59" t="s">
        <v>81</v>
      </c>
      <c r="M120" s="59" t="s">
        <v>81</v>
      </c>
      <c r="N120" s="59" t="s">
        <v>81</v>
      </c>
      <c r="O120" s="59" t="s">
        <v>81</v>
      </c>
      <c r="P120" s="59" t="s">
        <v>81</v>
      </c>
      <c r="Q120" s="59" t="s">
        <v>81</v>
      </c>
      <c r="R120" s="59" t="s">
        <v>81</v>
      </c>
      <c r="S120" s="59" t="s">
        <v>81</v>
      </c>
      <c r="T120" s="61" t="str">
        <f t="shared" si="6"/>
        <v>-</v>
      </c>
      <c r="U120" s="60" t="str">
        <f t="shared" si="7"/>
        <v>-</v>
      </c>
    </row>
    <row r="121" spans="1:21" s="18" customFormat="1" x14ac:dyDescent="0.25">
      <c r="A121" s="26" t="s">
        <v>320</v>
      </c>
      <c r="B121" s="3" t="s">
        <v>501</v>
      </c>
      <c r="C121" s="50" t="s">
        <v>312</v>
      </c>
      <c r="D121" s="59">
        <v>63.62131562999943</v>
      </c>
      <c r="E121" s="59">
        <v>-285.10243300100063</v>
      </c>
      <c r="F121" s="59">
        <v>334.43553095337285</v>
      </c>
      <c r="G121" s="59">
        <v>91.667281490000164</v>
      </c>
      <c r="H121" s="59">
        <v>596.09761850828443</v>
      </c>
      <c r="I121" s="59">
        <v>936.98705011451693</v>
      </c>
      <c r="J121" s="59">
        <v>810.58744914413069</v>
      </c>
      <c r="K121" s="59">
        <v>1349.3909334867096</v>
      </c>
      <c r="L121" s="59">
        <v>953.41528627467517</v>
      </c>
      <c r="M121" s="59">
        <v>1556.4948381518207</v>
      </c>
      <c r="N121" s="59">
        <v>1047.7719508502191</v>
      </c>
      <c r="O121" s="59">
        <v>1728.3538144374318</v>
      </c>
      <c r="P121" s="59">
        <v>1923.9361634021318</v>
      </c>
      <c r="Q121" s="59" t="s">
        <v>81</v>
      </c>
      <c r="R121" s="59">
        <v>2141.4553300917732</v>
      </c>
      <c r="S121" s="59" t="s">
        <v>81</v>
      </c>
      <c r="T121" s="61">
        <f t="shared" si="6"/>
        <v>7473.263798271214</v>
      </c>
      <c r="U121" s="60">
        <f t="shared" si="7"/>
        <v>5571.2266361904785</v>
      </c>
    </row>
    <row r="122" spans="1:21" s="18" customFormat="1" x14ac:dyDescent="0.25">
      <c r="A122" s="26" t="s">
        <v>321</v>
      </c>
      <c r="B122" s="3" t="s">
        <v>609</v>
      </c>
      <c r="C122" s="50" t="s">
        <v>312</v>
      </c>
      <c r="D122" s="59" t="s">
        <v>81</v>
      </c>
      <c r="E122" s="59" t="s">
        <v>81</v>
      </c>
      <c r="F122" s="59" t="s">
        <v>81</v>
      </c>
      <c r="G122" s="59" t="s">
        <v>81</v>
      </c>
      <c r="H122" s="59" t="s">
        <v>81</v>
      </c>
      <c r="I122" s="59" t="s">
        <v>81</v>
      </c>
      <c r="J122" s="59" t="s">
        <v>81</v>
      </c>
      <c r="K122" s="59" t="s">
        <v>81</v>
      </c>
      <c r="L122" s="59" t="s">
        <v>81</v>
      </c>
      <c r="M122" s="59" t="s">
        <v>81</v>
      </c>
      <c r="N122" s="59" t="s">
        <v>81</v>
      </c>
      <c r="O122" s="59" t="s">
        <v>81</v>
      </c>
      <c r="P122" s="59" t="s">
        <v>81</v>
      </c>
      <c r="Q122" s="59" t="s">
        <v>81</v>
      </c>
      <c r="R122" s="59" t="s">
        <v>81</v>
      </c>
      <c r="S122" s="59" t="s">
        <v>81</v>
      </c>
      <c r="T122" s="61" t="str">
        <f t="shared" si="6"/>
        <v>-</v>
      </c>
      <c r="U122" s="60" t="str">
        <f t="shared" si="7"/>
        <v>-</v>
      </c>
    </row>
    <row r="123" spans="1:21" s="18" customFormat="1" x14ac:dyDescent="0.25">
      <c r="A123" s="26" t="s">
        <v>322</v>
      </c>
      <c r="B123" s="3" t="s">
        <v>502</v>
      </c>
      <c r="C123" s="50" t="s">
        <v>312</v>
      </c>
      <c r="D123" s="59">
        <v>144.94696281999998</v>
      </c>
      <c r="E123" s="59">
        <v>151.58116773</v>
      </c>
      <c r="F123" s="59">
        <v>712.39127952680155</v>
      </c>
      <c r="G123" s="59">
        <v>944.79312760000005</v>
      </c>
      <c r="H123" s="59">
        <v>363.26297241661428</v>
      </c>
      <c r="I123" s="59">
        <v>307.8660942347513</v>
      </c>
      <c r="J123" s="59">
        <v>83.552993201431107</v>
      </c>
      <c r="K123" s="59">
        <v>160.30908916976981</v>
      </c>
      <c r="L123" s="59">
        <v>70.754530809855183</v>
      </c>
      <c r="M123" s="59">
        <v>99.614057000621926</v>
      </c>
      <c r="N123" s="59">
        <v>69.864319192687262</v>
      </c>
      <c r="O123" s="59">
        <v>82.653277198389105</v>
      </c>
      <c r="P123" s="59">
        <v>84.817353710495979</v>
      </c>
      <c r="Q123" s="59" t="s">
        <v>81</v>
      </c>
      <c r="R123" s="59">
        <v>93.518311533076627</v>
      </c>
      <c r="S123" s="59" t="s">
        <v>81</v>
      </c>
      <c r="T123" s="61">
        <f t="shared" si="6"/>
        <v>765.7704808641605</v>
      </c>
      <c r="U123" s="60">
        <f t="shared" si="7"/>
        <v>650.44251760353222</v>
      </c>
    </row>
    <row r="124" spans="1:21" s="18" customFormat="1" x14ac:dyDescent="0.25">
      <c r="A124" s="26" t="s">
        <v>323</v>
      </c>
      <c r="B124" s="3" t="s">
        <v>503</v>
      </c>
      <c r="C124" s="50" t="s">
        <v>312</v>
      </c>
      <c r="D124" s="59">
        <v>0</v>
      </c>
      <c r="E124" s="59">
        <v>0</v>
      </c>
      <c r="F124" s="59" t="s">
        <v>81</v>
      </c>
      <c r="G124" s="59">
        <v>0</v>
      </c>
      <c r="H124" s="59" t="s">
        <v>81</v>
      </c>
      <c r="I124" s="59">
        <v>0</v>
      </c>
      <c r="J124" s="59" t="s">
        <v>81</v>
      </c>
      <c r="K124" s="59">
        <v>0</v>
      </c>
      <c r="L124" s="59" t="s">
        <v>81</v>
      </c>
      <c r="M124" s="59">
        <v>0</v>
      </c>
      <c r="N124" s="59" t="s">
        <v>81</v>
      </c>
      <c r="O124" s="59">
        <v>0</v>
      </c>
      <c r="P124" s="59">
        <v>0</v>
      </c>
      <c r="Q124" s="59" t="s">
        <v>81</v>
      </c>
      <c r="R124" s="59">
        <v>0</v>
      </c>
      <c r="S124" s="59" t="s">
        <v>81</v>
      </c>
      <c r="T124" s="61" t="str">
        <f t="shared" si="6"/>
        <v>-</v>
      </c>
      <c r="U124" s="60">
        <f t="shared" si="7"/>
        <v>0</v>
      </c>
    </row>
    <row r="125" spans="1:21" s="18" customFormat="1" x14ac:dyDescent="0.25">
      <c r="A125" s="26" t="s">
        <v>324</v>
      </c>
      <c r="B125" s="3" t="s">
        <v>616</v>
      </c>
      <c r="C125" s="50" t="s">
        <v>312</v>
      </c>
      <c r="D125" s="59" t="s">
        <v>81</v>
      </c>
      <c r="E125" s="59" t="s">
        <v>81</v>
      </c>
      <c r="F125" s="59" t="s">
        <v>81</v>
      </c>
      <c r="G125" s="59">
        <v>0</v>
      </c>
      <c r="H125" s="59" t="s">
        <v>81</v>
      </c>
      <c r="I125" s="59" t="s">
        <v>81</v>
      </c>
      <c r="J125" s="59" t="s">
        <v>81</v>
      </c>
      <c r="K125" s="59" t="s">
        <v>81</v>
      </c>
      <c r="L125" s="59" t="s">
        <v>81</v>
      </c>
      <c r="M125" s="59" t="s">
        <v>81</v>
      </c>
      <c r="N125" s="59" t="s">
        <v>81</v>
      </c>
      <c r="O125" s="59" t="s">
        <v>81</v>
      </c>
      <c r="P125" s="59" t="s">
        <v>81</v>
      </c>
      <c r="Q125" s="59" t="s">
        <v>81</v>
      </c>
      <c r="R125" s="59" t="s">
        <v>81</v>
      </c>
      <c r="S125" s="59" t="s">
        <v>81</v>
      </c>
      <c r="T125" s="61" t="str">
        <f t="shared" si="6"/>
        <v>-</v>
      </c>
      <c r="U125" s="60" t="str">
        <f t="shared" si="7"/>
        <v>-</v>
      </c>
    </row>
    <row r="126" spans="1:21" s="18" customFormat="1" ht="31.5" x14ac:dyDescent="0.25">
      <c r="A126" s="26" t="s">
        <v>325</v>
      </c>
      <c r="B126" s="4" t="s">
        <v>381</v>
      </c>
      <c r="C126" s="50" t="s">
        <v>312</v>
      </c>
      <c r="D126" s="59" t="s">
        <v>81</v>
      </c>
      <c r="E126" s="59" t="s">
        <v>81</v>
      </c>
      <c r="F126" s="59" t="s">
        <v>81</v>
      </c>
      <c r="G126" s="59">
        <v>0</v>
      </c>
      <c r="H126" s="59" t="s">
        <v>81</v>
      </c>
      <c r="I126" s="59" t="s">
        <v>81</v>
      </c>
      <c r="J126" s="59" t="s">
        <v>81</v>
      </c>
      <c r="K126" s="59" t="s">
        <v>81</v>
      </c>
      <c r="L126" s="59" t="s">
        <v>81</v>
      </c>
      <c r="M126" s="59" t="s">
        <v>81</v>
      </c>
      <c r="N126" s="59" t="s">
        <v>81</v>
      </c>
      <c r="O126" s="59" t="s">
        <v>81</v>
      </c>
      <c r="P126" s="59" t="s">
        <v>81</v>
      </c>
      <c r="Q126" s="59" t="s">
        <v>81</v>
      </c>
      <c r="R126" s="59" t="s">
        <v>81</v>
      </c>
      <c r="S126" s="59" t="s">
        <v>81</v>
      </c>
      <c r="T126" s="61" t="str">
        <f t="shared" si="6"/>
        <v>-</v>
      </c>
      <c r="U126" s="60" t="str">
        <f t="shared" si="7"/>
        <v>-</v>
      </c>
    </row>
    <row r="127" spans="1:21" s="18" customFormat="1" x14ac:dyDescent="0.25">
      <c r="A127" s="26" t="s">
        <v>545</v>
      </c>
      <c r="B127" s="5" t="s">
        <v>207</v>
      </c>
      <c r="C127" s="50" t="s">
        <v>312</v>
      </c>
      <c r="D127" s="59" t="s">
        <v>81</v>
      </c>
      <c r="E127" s="59" t="s">
        <v>81</v>
      </c>
      <c r="F127" s="59" t="s">
        <v>81</v>
      </c>
      <c r="G127" s="59">
        <v>0</v>
      </c>
      <c r="H127" s="59" t="s">
        <v>81</v>
      </c>
      <c r="I127" s="59" t="s">
        <v>81</v>
      </c>
      <c r="J127" s="59" t="s">
        <v>81</v>
      </c>
      <c r="K127" s="59" t="s">
        <v>81</v>
      </c>
      <c r="L127" s="59" t="s">
        <v>81</v>
      </c>
      <c r="M127" s="59" t="s">
        <v>81</v>
      </c>
      <c r="N127" s="59" t="s">
        <v>81</v>
      </c>
      <c r="O127" s="59" t="s">
        <v>81</v>
      </c>
      <c r="P127" s="59" t="s">
        <v>81</v>
      </c>
      <c r="Q127" s="59" t="s">
        <v>81</v>
      </c>
      <c r="R127" s="59" t="s">
        <v>81</v>
      </c>
      <c r="S127" s="59" t="s">
        <v>81</v>
      </c>
      <c r="T127" s="61" t="str">
        <f t="shared" si="6"/>
        <v>-</v>
      </c>
      <c r="U127" s="60" t="str">
        <f t="shared" si="7"/>
        <v>-</v>
      </c>
    </row>
    <row r="128" spans="1:21" s="18" customFormat="1" x14ac:dyDescent="0.25">
      <c r="A128" s="26" t="s">
        <v>546</v>
      </c>
      <c r="B128" s="5" t="s">
        <v>195</v>
      </c>
      <c r="C128" s="50" t="s">
        <v>312</v>
      </c>
      <c r="D128" s="59" t="s">
        <v>81</v>
      </c>
      <c r="E128" s="59" t="s">
        <v>81</v>
      </c>
      <c r="F128" s="59" t="s">
        <v>81</v>
      </c>
      <c r="G128" s="59">
        <v>0</v>
      </c>
      <c r="H128" s="59" t="s">
        <v>81</v>
      </c>
      <c r="I128" s="59" t="s">
        <v>81</v>
      </c>
      <c r="J128" s="59" t="s">
        <v>81</v>
      </c>
      <c r="K128" s="59" t="s">
        <v>81</v>
      </c>
      <c r="L128" s="59" t="s">
        <v>81</v>
      </c>
      <c r="M128" s="59" t="s">
        <v>81</v>
      </c>
      <c r="N128" s="59" t="s">
        <v>81</v>
      </c>
      <c r="O128" s="59" t="s">
        <v>81</v>
      </c>
      <c r="P128" s="59" t="s">
        <v>81</v>
      </c>
      <c r="Q128" s="59" t="s">
        <v>81</v>
      </c>
      <c r="R128" s="59" t="s">
        <v>81</v>
      </c>
      <c r="S128" s="59" t="s">
        <v>81</v>
      </c>
      <c r="T128" s="61" t="str">
        <f t="shared" si="6"/>
        <v>-</v>
      </c>
      <c r="U128" s="60" t="str">
        <f t="shared" si="7"/>
        <v>-</v>
      </c>
    </row>
    <row r="129" spans="1:21" s="18" customFormat="1" x14ac:dyDescent="0.25">
      <c r="A129" s="26" t="s">
        <v>326</v>
      </c>
      <c r="B129" s="3" t="s">
        <v>504</v>
      </c>
      <c r="C129" s="50" t="s">
        <v>312</v>
      </c>
      <c r="D129" s="59">
        <v>92.803942559999996</v>
      </c>
      <c r="E129" s="59">
        <v>59.244630661001317</v>
      </c>
      <c r="F129" s="59">
        <v>97.329631933607871</v>
      </c>
      <c r="G129" s="59">
        <v>31.815652880000023</v>
      </c>
      <c r="H129" s="59">
        <v>2174.8184559882243</v>
      </c>
      <c r="I129" s="59">
        <v>190.16007929513802</v>
      </c>
      <c r="J129" s="59">
        <v>80.729442201005298</v>
      </c>
      <c r="K129" s="59">
        <v>1039.6373273243996</v>
      </c>
      <c r="L129" s="59">
        <v>89.686561625986315</v>
      </c>
      <c r="M129" s="59">
        <v>31.914177604127907</v>
      </c>
      <c r="N129" s="59">
        <v>101.84433341582127</v>
      </c>
      <c r="O129" s="59">
        <v>38.153902736592642</v>
      </c>
      <c r="P129" s="59">
        <v>45.503007917722108</v>
      </c>
      <c r="Q129" s="59" t="s">
        <v>81</v>
      </c>
      <c r="R129" s="59">
        <v>47.773526207732559</v>
      </c>
      <c r="S129" s="59" t="s">
        <v>81</v>
      </c>
      <c r="T129" s="61">
        <f t="shared" si="6"/>
        <v>2540.3553273564921</v>
      </c>
      <c r="U129" s="60">
        <f t="shared" si="7"/>
        <v>1299.8654869602583</v>
      </c>
    </row>
    <row r="130" spans="1:21" s="18" customFormat="1" x14ac:dyDescent="0.25">
      <c r="A130" s="26" t="s">
        <v>19</v>
      </c>
      <c r="B130" s="16" t="s">
        <v>580</v>
      </c>
      <c r="C130" s="50" t="s">
        <v>312</v>
      </c>
      <c r="D130" s="59">
        <v>122.04631493076259</v>
      </c>
      <c r="E130" s="59">
        <v>141.57047183958304</v>
      </c>
      <c r="F130" s="59">
        <v>252.74828346823435</v>
      </c>
      <c r="G130" s="59">
        <v>7.8865893453214957</v>
      </c>
      <c r="H130" s="59">
        <v>631.68717032770644</v>
      </c>
      <c r="I130" s="59">
        <v>12.242081608373837</v>
      </c>
      <c r="J130" s="59">
        <v>182.94077439957567</v>
      </c>
      <c r="K130" s="59">
        <v>936.98476764302541</v>
      </c>
      <c r="L130" s="59">
        <v>210.46575653839793</v>
      </c>
      <c r="M130" s="59">
        <v>684.23347072546426</v>
      </c>
      <c r="N130" s="59">
        <v>236.27230156120109</v>
      </c>
      <c r="O130" s="59">
        <v>765.12408964922906</v>
      </c>
      <c r="P130" s="59">
        <v>853.3625683210746</v>
      </c>
      <c r="Q130" s="59" t="s">
        <v>81</v>
      </c>
      <c r="R130" s="59">
        <v>910.48522902163495</v>
      </c>
      <c r="S130" s="59" t="s">
        <v>81</v>
      </c>
      <c r="T130" s="61">
        <f t="shared" si="6"/>
        <v>3025.2138001695907</v>
      </c>
      <c r="U130" s="60">
        <f t="shared" si="7"/>
        <v>2398.5844096260926</v>
      </c>
    </row>
    <row r="131" spans="1:21" s="18" customFormat="1" x14ac:dyDescent="0.25">
      <c r="A131" s="26" t="s">
        <v>15</v>
      </c>
      <c r="B131" s="3" t="s">
        <v>571</v>
      </c>
      <c r="C131" s="50" t="s">
        <v>312</v>
      </c>
      <c r="D131" s="59" t="s">
        <v>81</v>
      </c>
      <c r="E131" s="59" t="s">
        <v>81</v>
      </c>
      <c r="F131" s="59" t="s">
        <v>81</v>
      </c>
      <c r="G131" s="59" t="s">
        <v>81</v>
      </c>
      <c r="H131" s="59" t="s">
        <v>81</v>
      </c>
      <c r="I131" s="59" t="s">
        <v>81</v>
      </c>
      <c r="J131" s="59" t="s">
        <v>81</v>
      </c>
      <c r="K131" s="59" t="s">
        <v>81</v>
      </c>
      <c r="L131" s="59" t="s">
        <v>81</v>
      </c>
      <c r="M131" s="59" t="s">
        <v>81</v>
      </c>
      <c r="N131" s="59" t="s">
        <v>81</v>
      </c>
      <c r="O131" s="59" t="s">
        <v>81</v>
      </c>
      <c r="P131" s="59" t="s">
        <v>81</v>
      </c>
      <c r="Q131" s="59" t="s">
        <v>81</v>
      </c>
      <c r="R131" s="59" t="s">
        <v>81</v>
      </c>
      <c r="S131" s="59" t="s">
        <v>81</v>
      </c>
      <c r="T131" s="61" t="str">
        <f t="shared" si="6"/>
        <v>-</v>
      </c>
      <c r="U131" s="60" t="str">
        <f t="shared" si="7"/>
        <v>-</v>
      </c>
    </row>
    <row r="132" spans="1:21" s="18" customFormat="1" ht="31.5" x14ac:dyDescent="0.25">
      <c r="A132" s="26" t="s">
        <v>568</v>
      </c>
      <c r="B132" s="1" t="s">
        <v>461</v>
      </c>
      <c r="C132" s="50" t="s">
        <v>312</v>
      </c>
      <c r="D132" s="59" t="s">
        <v>81</v>
      </c>
      <c r="E132" s="59" t="s">
        <v>81</v>
      </c>
      <c r="F132" s="59" t="s">
        <v>81</v>
      </c>
      <c r="G132" s="59" t="s">
        <v>81</v>
      </c>
      <c r="H132" s="59" t="s">
        <v>81</v>
      </c>
      <c r="I132" s="59" t="s">
        <v>81</v>
      </c>
      <c r="J132" s="59" t="s">
        <v>81</v>
      </c>
      <c r="K132" s="59" t="s">
        <v>81</v>
      </c>
      <c r="L132" s="59" t="s">
        <v>81</v>
      </c>
      <c r="M132" s="59" t="s">
        <v>81</v>
      </c>
      <c r="N132" s="59" t="s">
        <v>81</v>
      </c>
      <c r="O132" s="59" t="s">
        <v>81</v>
      </c>
      <c r="P132" s="59" t="s">
        <v>81</v>
      </c>
      <c r="Q132" s="59" t="s">
        <v>81</v>
      </c>
      <c r="R132" s="59" t="s">
        <v>81</v>
      </c>
      <c r="S132" s="59" t="s">
        <v>81</v>
      </c>
      <c r="T132" s="61" t="str">
        <f t="shared" si="6"/>
        <v>-</v>
      </c>
      <c r="U132" s="60" t="str">
        <f t="shared" si="7"/>
        <v>-</v>
      </c>
    </row>
    <row r="133" spans="1:21" s="18" customFormat="1" ht="31.5" x14ac:dyDescent="0.25">
      <c r="A133" s="26" t="s">
        <v>569</v>
      </c>
      <c r="B133" s="1" t="s">
        <v>462</v>
      </c>
      <c r="C133" s="50" t="s">
        <v>312</v>
      </c>
      <c r="D133" s="59" t="s">
        <v>81</v>
      </c>
      <c r="E133" s="59" t="s">
        <v>81</v>
      </c>
      <c r="F133" s="59" t="s">
        <v>81</v>
      </c>
      <c r="G133" s="59" t="s">
        <v>81</v>
      </c>
      <c r="H133" s="59" t="s">
        <v>81</v>
      </c>
      <c r="I133" s="59" t="s">
        <v>81</v>
      </c>
      <c r="J133" s="59" t="s">
        <v>81</v>
      </c>
      <c r="K133" s="59" t="s">
        <v>81</v>
      </c>
      <c r="L133" s="59" t="s">
        <v>81</v>
      </c>
      <c r="M133" s="59" t="s">
        <v>81</v>
      </c>
      <c r="N133" s="59" t="s">
        <v>81</v>
      </c>
      <c r="O133" s="59" t="s">
        <v>81</v>
      </c>
      <c r="P133" s="59" t="s">
        <v>81</v>
      </c>
      <c r="Q133" s="59" t="s">
        <v>81</v>
      </c>
      <c r="R133" s="59" t="s">
        <v>81</v>
      </c>
      <c r="S133" s="59" t="s">
        <v>81</v>
      </c>
      <c r="T133" s="61" t="str">
        <f t="shared" si="6"/>
        <v>-</v>
      </c>
      <c r="U133" s="60" t="str">
        <f t="shared" si="7"/>
        <v>-</v>
      </c>
    </row>
    <row r="134" spans="1:21" s="18" customFormat="1" ht="31.5" x14ac:dyDescent="0.25">
      <c r="A134" s="26" t="s">
        <v>570</v>
      </c>
      <c r="B134" s="1" t="s">
        <v>447</v>
      </c>
      <c r="C134" s="50" t="s">
        <v>312</v>
      </c>
      <c r="D134" s="59" t="s">
        <v>81</v>
      </c>
      <c r="E134" s="59" t="s">
        <v>81</v>
      </c>
      <c r="F134" s="59" t="s">
        <v>81</v>
      </c>
      <c r="G134" s="59" t="s">
        <v>81</v>
      </c>
      <c r="H134" s="59" t="s">
        <v>81</v>
      </c>
      <c r="I134" s="59" t="s">
        <v>81</v>
      </c>
      <c r="J134" s="59" t="s">
        <v>81</v>
      </c>
      <c r="K134" s="59" t="s">
        <v>81</v>
      </c>
      <c r="L134" s="59" t="s">
        <v>81</v>
      </c>
      <c r="M134" s="59" t="s">
        <v>81</v>
      </c>
      <c r="N134" s="59" t="s">
        <v>81</v>
      </c>
      <c r="O134" s="59" t="s">
        <v>81</v>
      </c>
      <c r="P134" s="59" t="s">
        <v>81</v>
      </c>
      <c r="Q134" s="59" t="s">
        <v>81</v>
      </c>
      <c r="R134" s="59" t="s">
        <v>81</v>
      </c>
      <c r="S134" s="59" t="s">
        <v>81</v>
      </c>
      <c r="T134" s="61" t="str">
        <f t="shared" si="6"/>
        <v>-</v>
      </c>
      <c r="U134" s="60" t="str">
        <f t="shared" si="7"/>
        <v>-</v>
      </c>
    </row>
    <row r="135" spans="1:21" s="18" customFormat="1" x14ac:dyDescent="0.25">
      <c r="A135" s="26" t="s">
        <v>370</v>
      </c>
      <c r="B135" s="6" t="s">
        <v>617</v>
      </c>
      <c r="C135" s="50" t="s">
        <v>312</v>
      </c>
      <c r="D135" s="59" t="s">
        <v>81</v>
      </c>
      <c r="E135" s="59" t="s">
        <v>81</v>
      </c>
      <c r="F135" s="59" t="s">
        <v>81</v>
      </c>
      <c r="G135" s="59" t="s">
        <v>81</v>
      </c>
      <c r="H135" s="59" t="s">
        <v>81</v>
      </c>
      <c r="I135" s="59" t="s">
        <v>81</v>
      </c>
      <c r="J135" s="59" t="s">
        <v>81</v>
      </c>
      <c r="K135" s="59" t="s">
        <v>81</v>
      </c>
      <c r="L135" s="59" t="s">
        <v>81</v>
      </c>
      <c r="M135" s="59" t="s">
        <v>81</v>
      </c>
      <c r="N135" s="59" t="s">
        <v>81</v>
      </c>
      <c r="O135" s="59" t="s">
        <v>81</v>
      </c>
      <c r="P135" s="59" t="s">
        <v>81</v>
      </c>
      <c r="Q135" s="59" t="s">
        <v>81</v>
      </c>
      <c r="R135" s="59" t="s">
        <v>81</v>
      </c>
      <c r="S135" s="59" t="s">
        <v>81</v>
      </c>
      <c r="T135" s="61" t="str">
        <f t="shared" si="6"/>
        <v>-</v>
      </c>
      <c r="U135" s="60" t="str">
        <f t="shared" si="7"/>
        <v>-</v>
      </c>
    </row>
    <row r="136" spans="1:21" s="18" customFormat="1" x14ac:dyDescent="0.25">
      <c r="A136" s="26" t="s">
        <v>371</v>
      </c>
      <c r="B136" s="6" t="s">
        <v>378</v>
      </c>
      <c r="C136" s="50" t="s">
        <v>312</v>
      </c>
      <c r="D136" s="59">
        <v>74.49613385476259</v>
      </c>
      <c r="E136" s="59">
        <v>99.405312161382767</v>
      </c>
      <c r="F136" s="59">
        <v>92.511397459354498</v>
      </c>
      <c r="G136" s="59">
        <v>-342.12105849560737</v>
      </c>
      <c r="H136" s="59">
        <v>125.68864119731245</v>
      </c>
      <c r="I136" s="59">
        <v>-80.117386980934043</v>
      </c>
      <c r="J136" s="59">
        <v>151.67403797613539</v>
      </c>
      <c r="K136" s="59">
        <v>635.03498232827519</v>
      </c>
      <c r="L136" s="59">
        <v>179.96248179489055</v>
      </c>
      <c r="M136" s="59">
        <v>649.42680086094049</v>
      </c>
      <c r="N136" s="59">
        <v>203.49138559550147</v>
      </c>
      <c r="O136" s="59">
        <v>732.84181782747305</v>
      </c>
      <c r="P136" s="59">
        <v>818.63258059404916</v>
      </c>
      <c r="Q136" s="59" t="s">
        <v>81</v>
      </c>
      <c r="R136" s="59">
        <v>875.16226958643051</v>
      </c>
      <c r="S136" s="59" t="s">
        <v>81</v>
      </c>
      <c r="T136" s="61">
        <f t="shared" si="6"/>
        <v>2354.6113967443198</v>
      </c>
      <c r="U136" s="60">
        <f t="shared" si="7"/>
        <v>1937.1862140357546</v>
      </c>
    </row>
    <row r="137" spans="1:21" s="18" customFormat="1" x14ac:dyDescent="0.25">
      <c r="A137" s="26" t="s">
        <v>372</v>
      </c>
      <c r="B137" s="6" t="s">
        <v>611</v>
      </c>
      <c r="C137" s="50" t="s">
        <v>312</v>
      </c>
      <c r="D137" s="59" t="s">
        <v>81</v>
      </c>
      <c r="E137" s="59" t="s">
        <v>81</v>
      </c>
      <c r="F137" s="59" t="s">
        <v>81</v>
      </c>
      <c r="G137" s="59" t="s">
        <v>81</v>
      </c>
      <c r="H137" s="59" t="s">
        <v>81</v>
      </c>
      <c r="I137" s="59" t="s">
        <v>81</v>
      </c>
      <c r="J137" s="59" t="s">
        <v>81</v>
      </c>
      <c r="K137" s="59" t="s">
        <v>81</v>
      </c>
      <c r="L137" s="59" t="s">
        <v>81</v>
      </c>
      <c r="M137" s="59" t="s">
        <v>81</v>
      </c>
      <c r="N137" s="59" t="s">
        <v>81</v>
      </c>
      <c r="O137" s="59" t="s">
        <v>81</v>
      </c>
      <c r="P137" s="59" t="s">
        <v>81</v>
      </c>
      <c r="Q137" s="59" t="s">
        <v>81</v>
      </c>
      <c r="R137" s="59" t="s">
        <v>81</v>
      </c>
      <c r="S137" s="59" t="s">
        <v>81</v>
      </c>
      <c r="T137" s="61" t="str">
        <f t="shared" si="6"/>
        <v>-</v>
      </c>
      <c r="U137" s="60" t="str">
        <f t="shared" si="7"/>
        <v>-</v>
      </c>
    </row>
    <row r="138" spans="1:21" s="18" customFormat="1" x14ac:dyDescent="0.25">
      <c r="A138" s="26" t="s">
        <v>373</v>
      </c>
      <c r="B138" s="6" t="s">
        <v>379</v>
      </c>
      <c r="C138" s="50" t="s">
        <v>312</v>
      </c>
      <c r="D138" s="59">
        <v>28.989392563999999</v>
      </c>
      <c r="E138" s="59">
        <v>30.316233546000003</v>
      </c>
      <c r="F138" s="59">
        <v>142.47825590536033</v>
      </c>
      <c r="G138" s="59">
        <v>188.95862552000006</v>
      </c>
      <c r="H138" s="59">
        <v>72.652594483322815</v>
      </c>
      <c r="I138" s="59">
        <v>77.164742478804385</v>
      </c>
      <c r="J138" s="59">
        <v>16.710598640286218</v>
      </c>
      <c r="K138" s="59">
        <v>40.360978590306829</v>
      </c>
      <c r="L138" s="59">
        <v>14.150906161971033</v>
      </c>
      <c r="M138" s="59">
        <v>25.073713130998087</v>
      </c>
      <c r="N138" s="59">
        <v>13.972863838537465</v>
      </c>
      <c r="O138" s="59">
        <v>20.819943388266246</v>
      </c>
      <c r="P138" s="59">
        <v>21.339430428632653</v>
      </c>
      <c r="Q138" s="59" t="s">
        <v>81</v>
      </c>
      <c r="R138" s="59">
        <v>23.37957788326915</v>
      </c>
      <c r="S138" s="59" t="s">
        <v>81</v>
      </c>
      <c r="T138" s="61">
        <f t="shared" si="6"/>
        <v>162.20597143601933</v>
      </c>
      <c r="U138" s="60">
        <f t="shared" si="7"/>
        <v>163.41937758837554</v>
      </c>
    </row>
    <row r="139" spans="1:21" s="18" customFormat="1" x14ac:dyDescent="0.25">
      <c r="A139" s="26" t="s">
        <v>374</v>
      </c>
      <c r="B139" s="6" t="s">
        <v>380</v>
      </c>
      <c r="C139" s="50" t="s">
        <v>312</v>
      </c>
      <c r="D139" s="59">
        <v>0</v>
      </c>
      <c r="E139" s="59">
        <v>0</v>
      </c>
      <c r="F139" s="59" t="s">
        <v>81</v>
      </c>
      <c r="G139" s="59">
        <v>0</v>
      </c>
      <c r="H139" s="59" t="s">
        <v>81</v>
      </c>
      <c r="I139" s="59">
        <v>0</v>
      </c>
      <c r="J139" s="59" t="s">
        <v>81</v>
      </c>
      <c r="K139" s="59">
        <v>0</v>
      </c>
      <c r="L139" s="59" t="s">
        <v>81</v>
      </c>
      <c r="M139" s="59">
        <v>0</v>
      </c>
      <c r="N139" s="59" t="s">
        <v>81</v>
      </c>
      <c r="O139" s="59">
        <v>0</v>
      </c>
      <c r="P139" s="59">
        <v>0</v>
      </c>
      <c r="Q139" s="59" t="s">
        <v>81</v>
      </c>
      <c r="R139" s="59">
        <v>0</v>
      </c>
      <c r="S139" s="59" t="s">
        <v>81</v>
      </c>
      <c r="T139" s="61" t="str">
        <f t="shared" si="6"/>
        <v>-</v>
      </c>
      <c r="U139" s="60">
        <f t="shared" si="7"/>
        <v>0</v>
      </c>
    </row>
    <row r="140" spans="1:21" s="18" customFormat="1" x14ac:dyDescent="0.25">
      <c r="A140" s="26" t="s">
        <v>375</v>
      </c>
      <c r="B140" s="6" t="s">
        <v>618</v>
      </c>
      <c r="C140" s="50" t="s">
        <v>312</v>
      </c>
      <c r="D140" s="59" t="s">
        <v>81</v>
      </c>
      <c r="E140" s="59" t="s">
        <v>81</v>
      </c>
      <c r="F140" s="59" t="s">
        <v>81</v>
      </c>
      <c r="G140" s="59" t="s">
        <v>81</v>
      </c>
      <c r="H140" s="59" t="s">
        <v>81</v>
      </c>
      <c r="I140" s="59" t="s">
        <v>81</v>
      </c>
      <c r="J140" s="59" t="s">
        <v>81</v>
      </c>
      <c r="K140" s="59" t="s">
        <v>81</v>
      </c>
      <c r="L140" s="59" t="s">
        <v>81</v>
      </c>
      <c r="M140" s="59" t="s">
        <v>81</v>
      </c>
      <c r="N140" s="59" t="s">
        <v>81</v>
      </c>
      <c r="O140" s="59" t="s">
        <v>81</v>
      </c>
      <c r="P140" s="59" t="s">
        <v>81</v>
      </c>
      <c r="Q140" s="59" t="s">
        <v>81</v>
      </c>
      <c r="R140" s="59" t="s">
        <v>81</v>
      </c>
      <c r="S140" s="59" t="s">
        <v>81</v>
      </c>
      <c r="T140" s="61" t="str">
        <f t="shared" si="6"/>
        <v>-</v>
      </c>
      <c r="U140" s="60" t="str">
        <f t="shared" si="7"/>
        <v>-</v>
      </c>
    </row>
    <row r="141" spans="1:21" s="18" customFormat="1" ht="31.5" x14ac:dyDescent="0.25">
      <c r="A141" s="26" t="s">
        <v>376</v>
      </c>
      <c r="B141" s="6" t="s">
        <v>381</v>
      </c>
      <c r="C141" s="50" t="s">
        <v>312</v>
      </c>
      <c r="D141" s="59" t="s">
        <v>81</v>
      </c>
      <c r="E141" s="59" t="s">
        <v>81</v>
      </c>
      <c r="F141" s="59" t="s">
        <v>81</v>
      </c>
      <c r="G141" s="59" t="s">
        <v>81</v>
      </c>
      <c r="H141" s="59" t="s">
        <v>81</v>
      </c>
      <c r="I141" s="59" t="s">
        <v>81</v>
      </c>
      <c r="J141" s="59" t="s">
        <v>81</v>
      </c>
      <c r="K141" s="59" t="s">
        <v>81</v>
      </c>
      <c r="L141" s="59" t="s">
        <v>81</v>
      </c>
      <c r="M141" s="59" t="s">
        <v>81</v>
      </c>
      <c r="N141" s="59" t="s">
        <v>81</v>
      </c>
      <c r="O141" s="59" t="s">
        <v>81</v>
      </c>
      <c r="P141" s="59" t="s">
        <v>81</v>
      </c>
      <c r="Q141" s="59" t="s">
        <v>81</v>
      </c>
      <c r="R141" s="59" t="s">
        <v>81</v>
      </c>
      <c r="S141" s="59" t="s">
        <v>81</v>
      </c>
      <c r="T141" s="61" t="str">
        <f t="shared" si="6"/>
        <v>-</v>
      </c>
      <c r="U141" s="60" t="str">
        <f t="shared" si="7"/>
        <v>-</v>
      </c>
    </row>
    <row r="142" spans="1:21" s="18" customFormat="1" x14ac:dyDescent="0.25">
      <c r="A142" s="26" t="s">
        <v>547</v>
      </c>
      <c r="B142" s="5" t="s">
        <v>382</v>
      </c>
      <c r="C142" s="50" t="s">
        <v>312</v>
      </c>
      <c r="D142" s="59" t="s">
        <v>81</v>
      </c>
      <c r="E142" s="59" t="s">
        <v>81</v>
      </c>
      <c r="F142" s="59" t="s">
        <v>81</v>
      </c>
      <c r="G142" s="59" t="s">
        <v>81</v>
      </c>
      <c r="H142" s="59" t="s">
        <v>81</v>
      </c>
      <c r="I142" s="59" t="s">
        <v>81</v>
      </c>
      <c r="J142" s="59" t="s">
        <v>81</v>
      </c>
      <c r="K142" s="59" t="s">
        <v>81</v>
      </c>
      <c r="L142" s="59" t="s">
        <v>81</v>
      </c>
      <c r="M142" s="59" t="s">
        <v>81</v>
      </c>
      <c r="N142" s="59" t="s">
        <v>81</v>
      </c>
      <c r="O142" s="59" t="s">
        <v>81</v>
      </c>
      <c r="P142" s="59" t="s">
        <v>81</v>
      </c>
      <c r="Q142" s="59" t="s">
        <v>81</v>
      </c>
      <c r="R142" s="59" t="s">
        <v>81</v>
      </c>
      <c r="S142" s="59" t="s">
        <v>81</v>
      </c>
      <c r="T142" s="61" t="str">
        <f t="shared" ref="T142:T164" si="8">IFERROR(H142+J142+L142+N142+P142+R142+0+0,"-")</f>
        <v>-</v>
      </c>
      <c r="U142" s="60" t="str">
        <f t="shared" ref="U142:U164" si="9">IFERROR(I142+K142+M142+O142,"-")</f>
        <v>-</v>
      </c>
    </row>
    <row r="143" spans="1:21" s="18" customFormat="1" x14ac:dyDescent="0.25">
      <c r="A143" s="26" t="s">
        <v>548</v>
      </c>
      <c r="B143" s="5" t="s">
        <v>195</v>
      </c>
      <c r="C143" s="50" t="s">
        <v>312</v>
      </c>
      <c r="D143" s="59" t="s">
        <v>81</v>
      </c>
      <c r="E143" s="59" t="s">
        <v>81</v>
      </c>
      <c r="F143" s="59" t="s">
        <v>81</v>
      </c>
      <c r="G143" s="59" t="s">
        <v>81</v>
      </c>
      <c r="H143" s="59" t="s">
        <v>81</v>
      </c>
      <c r="I143" s="59" t="s">
        <v>81</v>
      </c>
      <c r="J143" s="59" t="s">
        <v>81</v>
      </c>
      <c r="K143" s="59" t="s">
        <v>81</v>
      </c>
      <c r="L143" s="59" t="s">
        <v>81</v>
      </c>
      <c r="M143" s="59" t="s">
        <v>81</v>
      </c>
      <c r="N143" s="59" t="s">
        <v>81</v>
      </c>
      <c r="O143" s="59" t="s">
        <v>81</v>
      </c>
      <c r="P143" s="59" t="s">
        <v>81</v>
      </c>
      <c r="Q143" s="59" t="s">
        <v>81</v>
      </c>
      <c r="R143" s="59" t="s">
        <v>81</v>
      </c>
      <c r="S143" s="59" t="s">
        <v>81</v>
      </c>
      <c r="T143" s="61" t="str">
        <f t="shared" si="8"/>
        <v>-</v>
      </c>
      <c r="U143" s="60" t="str">
        <f t="shared" si="9"/>
        <v>-</v>
      </c>
    </row>
    <row r="144" spans="1:21" s="18" customFormat="1" x14ac:dyDescent="0.25">
      <c r="A144" s="26" t="s">
        <v>377</v>
      </c>
      <c r="B144" s="6" t="s">
        <v>383</v>
      </c>
      <c r="C144" s="50" t="s">
        <v>312</v>
      </c>
      <c r="D144" s="59">
        <v>18.560788511999998</v>
      </c>
      <c r="E144" s="59">
        <v>11.848926132200264</v>
      </c>
      <c r="F144" s="59">
        <v>17.758630103519522</v>
      </c>
      <c r="G144" s="59">
        <v>161.04902232092883</v>
      </c>
      <c r="H144" s="59">
        <v>433.3459346470712</v>
      </c>
      <c r="I144" s="59">
        <v>15.194726110505059</v>
      </c>
      <c r="J144" s="59">
        <v>14.556137783154075</v>
      </c>
      <c r="K144" s="59">
        <v>261.58880672444252</v>
      </c>
      <c r="L144" s="59">
        <v>16.352368581536343</v>
      </c>
      <c r="M144" s="59">
        <v>9.7329567335272991</v>
      </c>
      <c r="N144" s="59">
        <v>18.808052127162139</v>
      </c>
      <c r="O144" s="59">
        <v>11.462328433491901</v>
      </c>
      <c r="P144" s="59">
        <v>13.390557298392658</v>
      </c>
      <c r="Q144" s="59" t="s">
        <v>81</v>
      </c>
      <c r="R144" s="59">
        <v>11.943381551933136</v>
      </c>
      <c r="S144" s="59" t="s">
        <v>81</v>
      </c>
      <c r="T144" s="61">
        <f t="shared" si="8"/>
        <v>508.39643198924955</v>
      </c>
      <c r="U144" s="60">
        <f t="shared" si="9"/>
        <v>297.97881800196677</v>
      </c>
    </row>
    <row r="145" spans="1:21" s="18" customFormat="1" x14ac:dyDescent="0.25">
      <c r="A145" s="26" t="s">
        <v>21</v>
      </c>
      <c r="B145" s="16" t="s">
        <v>624</v>
      </c>
      <c r="C145" s="50" t="s">
        <v>312</v>
      </c>
      <c r="D145" s="59">
        <v>179.3259060792368</v>
      </c>
      <c r="E145" s="59">
        <v>-215.84710644958233</v>
      </c>
      <c r="F145" s="59">
        <v>891.40815894554794</v>
      </c>
      <c r="G145" s="59">
        <v>1060.3894726246788</v>
      </c>
      <c r="H145" s="59">
        <v>2502.4918765854172</v>
      </c>
      <c r="I145" s="59">
        <v>1422.7711420360308</v>
      </c>
      <c r="J145" s="59">
        <v>791.92911014699234</v>
      </c>
      <c r="K145" s="59">
        <v>1612.3525823378545</v>
      </c>
      <c r="L145" s="59">
        <v>903.39062217211881</v>
      </c>
      <c r="M145" s="59">
        <v>1003.7896020311048</v>
      </c>
      <c r="N145" s="59">
        <v>983.20830189752485</v>
      </c>
      <c r="O145" s="59">
        <v>1084.0369047231823</v>
      </c>
      <c r="P145" s="59">
        <v>1200.8939567092755</v>
      </c>
      <c r="Q145" s="59" t="s">
        <v>81</v>
      </c>
      <c r="R145" s="59">
        <v>1372.2619388109497</v>
      </c>
      <c r="S145" s="59" t="s">
        <v>81</v>
      </c>
      <c r="T145" s="61">
        <f t="shared" si="8"/>
        <v>7754.1758063222787</v>
      </c>
      <c r="U145" s="60">
        <f t="shared" si="9"/>
        <v>5122.9502311281722</v>
      </c>
    </row>
    <row r="146" spans="1:21" s="18" customFormat="1" x14ac:dyDescent="0.25">
      <c r="A146" s="26" t="s">
        <v>37</v>
      </c>
      <c r="B146" s="3" t="s">
        <v>571</v>
      </c>
      <c r="C146" s="50" t="s">
        <v>312</v>
      </c>
      <c r="D146" s="59" t="s">
        <v>81</v>
      </c>
      <c r="E146" s="59" t="s">
        <v>81</v>
      </c>
      <c r="F146" s="59" t="s">
        <v>81</v>
      </c>
      <c r="G146" s="59" t="s">
        <v>81</v>
      </c>
      <c r="H146" s="59" t="s">
        <v>81</v>
      </c>
      <c r="I146" s="59" t="s">
        <v>81</v>
      </c>
      <c r="J146" s="59" t="s">
        <v>81</v>
      </c>
      <c r="K146" s="59" t="s">
        <v>81</v>
      </c>
      <c r="L146" s="59" t="s">
        <v>81</v>
      </c>
      <c r="M146" s="59" t="s">
        <v>81</v>
      </c>
      <c r="N146" s="59" t="s">
        <v>81</v>
      </c>
      <c r="O146" s="59" t="s">
        <v>81</v>
      </c>
      <c r="P146" s="59" t="s">
        <v>81</v>
      </c>
      <c r="Q146" s="59" t="s">
        <v>81</v>
      </c>
      <c r="R146" s="59" t="s">
        <v>81</v>
      </c>
      <c r="S146" s="59" t="s">
        <v>81</v>
      </c>
      <c r="T146" s="61" t="str">
        <f t="shared" si="8"/>
        <v>-</v>
      </c>
      <c r="U146" s="60" t="str">
        <f t="shared" si="9"/>
        <v>-</v>
      </c>
    </row>
    <row r="147" spans="1:21" s="18" customFormat="1" ht="31.5" x14ac:dyDescent="0.25">
      <c r="A147" s="26" t="s">
        <v>463</v>
      </c>
      <c r="B147" s="1" t="s">
        <v>461</v>
      </c>
      <c r="C147" s="50" t="s">
        <v>312</v>
      </c>
      <c r="D147" s="59" t="s">
        <v>81</v>
      </c>
      <c r="E147" s="59" t="s">
        <v>81</v>
      </c>
      <c r="F147" s="59" t="s">
        <v>81</v>
      </c>
      <c r="G147" s="59" t="s">
        <v>81</v>
      </c>
      <c r="H147" s="59" t="s">
        <v>81</v>
      </c>
      <c r="I147" s="59" t="s">
        <v>81</v>
      </c>
      <c r="J147" s="59" t="s">
        <v>81</v>
      </c>
      <c r="K147" s="59" t="s">
        <v>81</v>
      </c>
      <c r="L147" s="59" t="s">
        <v>81</v>
      </c>
      <c r="M147" s="59" t="s">
        <v>81</v>
      </c>
      <c r="N147" s="59" t="s">
        <v>81</v>
      </c>
      <c r="O147" s="59" t="s">
        <v>81</v>
      </c>
      <c r="P147" s="59" t="s">
        <v>81</v>
      </c>
      <c r="Q147" s="59" t="s">
        <v>81</v>
      </c>
      <c r="R147" s="59" t="s">
        <v>81</v>
      </c>
      <c r="S147" s="59" t="s">
        <v>81</v>
      </c>
      <c r="T147" s="61" t="str">
        <f t="shared" si="8"/>
        <v>-</v>
      </c>
      <c r="U147" s="60" t="str">
        <f t="shared" si="9"/>
        <v>-</v>
      </c>
    </row>
    <row r="148" spans="1:21" s="18" customFormat="1" ht="31.5" x14ac:dyDescent="0.25">
      <c r="A148" s="26" t="s">
        <v>464</v>
      </c>
      <c r="B148" s="1" t="s">
        <v>462</v>
      </c>
      <c r="C148" s="50" t="s">
        <v>312</v>
      </c>
      <c r="D148" s="59" t="s">
        <v>81</v>
      </c>
      <c r="E148" s="59" t="s">
        <v>81</v>
      </c>
      <c r="F148" s="59" t="s">
        <v>81</v>
      </c>
      <c r="G148" s="59" t="s">
        <v>81</v>
      </c>
      <c r="H148" s="59" t="s">
        <v>81</v>
      </c>
      <c r="I148" s="59" t="s">
        <v>81</v>
      </c>
      <c r="J148" s="59" t="s">
        <v>81</v>
      </c>
      <c r="K148" s="59" t="s">
        <v>81</v>
      </c>
      <c r="L148" s="59" t="s">
        <v>81</v>
      </c>
      <c r="M148" s="59" t="s">
        <v>81</v>
      </c>
      <c r="N148" s="59" t="s">
        <v>81</v>
      </c>
      <c r="O148" s="59" t="s">
        <v>81</v>
      </c>
      <c r="P148" s="59" t="s">
        <v>81</v>
      </c>
      <c r="Q148" s="59" t="s">
        <v>81</v>
      </c>
      <c r="R148" s="59" t="s">
        <v>81</v>
      </c>
      <c r="S148" s="59" t="s">
        <v>81</v>
      </c>
      <c r="T148" s="61" t="str">
        <f t="shared" si="8"/>
        <v>-</v>
      </c>
      <c r="U148" s="60" t="str">
        <f t="shared" si="9"/>
        <v>-</v>
      </c>
    </row>
    <row r="149" spans="1:21" s="18" customFormat="1" ht="31.5" x14ac:dyDescent="0.25">
      <c r="A149" s="26" t="s">
        <v>549</v>
      </c>
      <c r="B149" s="1" t="s">
        <v>447</v>
      </c>
      <c r="C149" s="50" t="s">
        <v>312</v>
      </c>
      <c r="D149" s="59" t="s">
        <v>81</v>
      </c>
      <c r="E149" s="59" t="s">
        <v>81</v>
      </c>
      <c r="F149" s="59" t="s">
        <v>81</v>
      </c>
      <c r="G149" s="59" t="s">
        <v>81</v>
      </c>
      <c r="H149" s="59" t="s">
        <v>81</v>
      </c>
      <c r="I149" s="59" t="s">
        <v>81</v>
      </c>
      <c r="J149" s="59" t="s">
        <v>81</v>
      </c>
      <c r="K149" s="59" t="s">
        <v>81</v>
      </c>
      <c r="L149" s="59" t="s">
        <v>81</v>
      </c>
      <c r="M149" s="59" t="s">
        <v>81</v>
      </c>
      <c r="N149" s="59" t="s">
        <v>81</v>
      </c>
      <c r="O149" s="59" t="s">
        <v>81</v>
      </c>
      <c r="P149" s="59" t="s">
        <v>81</v>
      </c>
      <c r="Q149" s="59" t="s">
        <v>81</v>
      </c>
      <c r="R149" s="59" t="s">
        <v>81</v>
      </c>
      <c r="S149" s="59" t="s">
        <v>81</v>
      </c>
      <c r="T149" s="61" t="str">
        <f t="shared" si="8"/>
        <v>-</v>
      </c>
      <c r="U149" s="60" t="str">
        <f t="shared" si="9"/>
        <v>-</v>
      </c>
    </row>
    <row r="150" spans="1:21" s="18" customFormat="1" x14ac:dyDescent="0.25">
      <c r="A150" s="26" t="s">
        <v>38</v>
      </c>
      <c r="B150" s="3" t="s">
        <v>608</v>
      </c>
      <c r="C150" s="50" t="s">
        <v>312</v>
      </c>
      <c r="D150" s="59" t="s">
        <v>81</v>
      </c>
      <c r="E150" s="59" t="s">
        <v>81</v>
      </c>
      <c r="F150" s="59" t="s">
        <v>81</v>
      </c>
      <c r="G150" s="59" t="s">
        <v>81</v>
      </c>
      <c r="H150" s="59" t="s">
        <v>81</v>
      </c>
      <c r="I150" s="59" t="s">
        <v>81</v>
      </c>
      <c r="J150" s="59" t="s">
        <v>81</v>
      </c>
      <c r="K150" s="59" t="s">
        <v>81</v>
      </c>
      <c r="L150" s="59" t="s">
        <v>81</v>
      </c>
      <c r="M150" s="59" t="s">
        <v>81</v>
      </c>
      <c r="N150" s="59" t="s">
        <v>81</v>
      </c>
      <c r="O150" s="59" t="s">
        <v>81</v>
      </c>
      <c r="P150" s="59" t="s">
        <v>81</v>
      </c>
      <c r="Q150" s="59" t="s">
        <v>81</v>
      </c>
      <c r="R150" s="59" t="s">
        <v>81</v>
      </c>
      <c r="S150" s="59" t="s">
        <v>81</v>
      </c>
      <c r="T150" s="61" t="str">
        <f t="shared" si="8"/>
        <v>-</v>
      </c>
      <c r="U150" s="60" t="str">
        <f t="shared" si="9"/>
        <v>-</v>
      </c>
    </row>
    <row r="151" spans="1:21" s="18" customFormat="1" x14ac:dyDescent="0.25">
      <c r="A151" s="26" t="s">
        <v>327</v>
      </c>
      <c r="B151" s="3" t="s">
        <v>501</v>
      </c>
      <c r="C151" s="50" t="s">
        <v>312</v>
      </c>
      <c r="D151" s="59">
        <v>-10.87481822476316</v>
      </c>
      <c r="E151" s="59">
        <v>-384.5077451623834</v>
      </c>
      <c r="F151" s="59">
        <v>241.92413349401835</v>
      </c>
      <c r="G151" s="59">
        <v>433.78833998560759</v>
      </c>
      <c r="H151" s="59">
        <v>470.40897731097198</v>
      </c>
      <c r="I151" s="59">
        <v>1017.104437095451</v>
      </c>
      <c r="J151" s="59">
        <v>658.91341116799526</v>
      </c>
      <c r="K151" s="59">
        <v>714.35595115843444</v>
      </c>
      <c r="L151" s="59">
        <v>773.45280447978462</v>
      </c>
      <c r="M151" s="59">
        <v>907.06803729088017</v>
      </c>
      <c r="N151" s="59">
        <v>844.28056525471766</v>
      </c>
      <c r="O151" s="59">
        <v>995.51199660995871</v>
      </c>
      <c r="P151" s="59">
        <v>1105.3035828080826</v>
      </c>
      <c r="Q151" s="59" t="s">
        <v>81</v>
      </c>
      <c r="R151" s="59">
        <v>1266.2930605053427</v>
      </c>
      <c r="S151" s="59" t="s">
        <v>81</v>
      </c>
      <c r="T151" s="61">
        <f t="shared" si="8"/>
        <v>5118.6524015268951</v>
      </c>
      <c r="U151" s="60">
        <f t="shared" si="9"/>
        <v>3634.0404221547242</v>
      </c>
    </row>
    <row r="152" spans="1:21" s="18" customFormat="1" x14ac:dyDescent="0.25">
      <c r="A152" s="26" t="s">
        <v>328</v>
      </c>
      <c r="B152" s="3" t="s">
        <v>609</v>
      </c>
      <c r="C152" s="50" t="s">
        <v>312</v>
      </c>
      <c r="D152" s="59" t="s">
        <v>81</v>
      </c>
      <c r="E152" s="59" t="s">
        <v>81</v>
      </c>
      <c r="F152" s="59" t="s">
        <v>81</v>
      </c>
      <c r="G152" s="59" t="s">
        <v>81</v>
      </c>
      <c r="H152" s="59" t="s">
        <v>81</v>
      </c>
      <c r="I152" s="59" t="s">
        <v>81</v>
      </c>
      <c r="J152" s="59" t="s">
        <v>81</v>
      </c>
      <c r="K152" s="59" t="s">
        <v>81</v>
      </c>
      <c r="L152" s="59" t="s">
        <v>81</v>
      </c>
      <c r="M152" s="59" t="s">
        <v>81</v>
      </c>
      <c r="N152" s="59" t="s">
        <v>81</v>
      </c>
      <c r="O152" s="59" t="s">
        <v>81</v>
      </c>
      <c r="P152" s="59" t="s">
        <v>81</v>
      </c>
      <c r="Q152" s="59" t="s">
        <v>81</v>
      </c>
      <c r="R152" s="59" t="s">
        <v>81</v>
      </c>
      <c r="S152" s="59" t="s">
        <v>81</v>
      </c>
      <c r="T152" s="61" t="str">
        <f t="shared" si="8"/>
        <v>-</v>
      </c>
      <c r="U152" s="60" t="str">
        <f t="shared" si="9"/>
        <v>-</v>
      </c>
    </row>
    <row r="153" spans="1:21" s="18" customFormat="1" x14ac:dyDescent="0.25">
      <c r="A153" s="26" t="s">
        <v>329</v>
      </c>
      <c r="B153" s="4" t="s">
        <v>502</v>
      </c>
      <c r="C153" s="50" t="s">
        <v>312</v>
      </c>
      <c r="D153" s="59">
        <v>115.95757025599998</v>
      </c>
      <c r="E153" s="59">
        <v>121.264934184</v>
      </c>
      <c r="F153" s="59">
        <v>569.9130236214412</v>
      </c>
      <c r="G153" s="59">
        <v>755.83450207999999</v>
      </c>
      <c r="H153" s="59">
        <v>290.61037793329149</v>
      </c>
      <c r="I153" s="59">
        <v>230.70135175594692</v>
      </c>
      <c r="J153" s="59">
        <v>66.842394561144886</v>
      </c>
      <c r="K153" s="59">
        <v>119.94811057946298</v>
      </c>
      <c r="L153" s="59">
        <v>56.603624647884146</v>
      </c>
      <c r="M153" s="59">
        <v>74.54034386962384</v>
      </c>
      <c r="N153" s="59">
        <v>55.891455354149798</v>
      </c>
      <c r="O153" s="59">
        <v>61.833333810122859</v>
      </c>
      <c r="P153" s="59">
        <v>63.477923281863326</v>
      </c>
      <c r="Q153" s="59" t="s">
        <v>81</v>
      </c>
      <c r="R153" s="59">
        <v>70.138733649807477</v>
      </c>
      <c r="S153" s="59" t="s">
        <v>81</v>
      </c>
      <c r="T153" s="61">
        <f t="shared" si="8"/>
        <v>603.56450942814115</v>
      </c>
      <c r="U153" s="60">
        <f t="shared" si="9"/>
        <v>487.02314001515657</v>
      </c>
    </row>
    <row r="154" spans="1:21" s="18" customFormat="1" x14ac:dyDescent="0.25">
      <c r="A154" s="26" t="s">
        <v>330</v>
      </c>
      <c r="B154" s="3" t="s">
        <v>503</v>
      </c>
      <c r="C154" s="50" t="s">
        <v>312</v>
      </c>
      <c r="D154" s="59">
        <v>0</v>
      </c>
      <c r="E154" s="59">
        <v>0</v>
      </c>
      <c r="F154" s="59">
        <v>0</v>
      </c>
      <c r="G154" s="59">
        <v>0</v>
      </c>
      <c r="H154" s="59">
        <v>0</v>
      </c>
      <c r="I154" s="59">
        <v>0</v>
      </c>
      <c r="J154" s="59">
        <v>0</v>
      </c>
      <c r="K154" s="59">
        <v>0</v>
      </c>
      <c r="L154" s="59">
        <v>0</v>
      </c>
      <c r="M154" s="59">
        <v>0</v>
      </c>
      <c r="N154" s="59">
        <v>0</v>
      </c>
      <c r="O154" s="59">
        <v>0</v>
      </c>
      <c r="P154" s="59">
        <v>0</v>
      </c>
      <c r="Q154" s="59" t="s">
        <v>81</v>
      </c>
      <c r="R154" s="59">
        <v>0</v>
      </c>
      <c r="S154" s="59" t="s">
        <v>81</v>
      </c>
      <c r="T154" s="61">
        <f t="shared" si="8"/>
        <v>0</v>
      </c>
      <c r="U154" s="60">
        <f t="shared" si="9"/>
        <v>0</v>
      </c>
    </row>
    <row r="155" spans="1:21" s="18" customFormat="1" x14ac:dyDescent="0.25">
      <c r="A155" s="26" t="s">
        <v>331</v>
      </c>
      <c r="B155" s="3" t="s">
        <v>616</v>
      </c>
      <c r="C155" s="50" t="s">
        <v>312</v>
      </c>
      <c r="D155" s="59" t="s">
        <v>81</v>
      </c>
      <c r="E155" s="59" t="s">
        <v>81</v>
      </c>
      <c r="F155" s="59" t="s">
        <v>81</v>
      </c>
      <c r="G155" s="59" t="s">
        <v>81</v>
      </c>
      <c r="H155" s="59" t="s">
        <v>81</v>
      </c>
      <c r="I155" s="59" t="s">
        <v>81</v>
      </c>
      <c r="J155" s="59" t="s">
        <v>81</v>
      </c>
      <c r="K155" s="59" t="s">
        <v>81</v>
      </c>
      <c r="L155" s="59" t="s">
        <v>81</v>
      </c>
      <c r="M155" s="59" t="s">
        <v>81</v>
      </c>
      <c r="N155" s="59" t="s">
        <v>81</v>
      </c>
      <c r="O155" s="59" t="s">
        <v>81</v>
      </c>
      <c r="P155" s="59" t="s">
        <v>81</v>
      </c>
      <c r="Q155" s="59" t="s">
        <v>81</v>
      </c>
      <c r="R155" s="59" t="s">
        <v>81</v>
      </c>
      <c r="S155" s="59" t="s">
        <v>81</v>
      </c>
      <c r="T155" s="61" t="str">
        <f t="shared" si="8"/>
        <v>-</v>
      </c>
      <c r="U155" s="60" t="str">
        <f t="shared" si="9"/>
        <v>-</v>
      </c>
    </row>
    <row r="156" spans="1:21" s="18" customFormat="1" ht="31.5" x14ac:dyDescent="0.25">
      <c r="A156" s="26" t="s">
        <v>332</v>
      </c>
      <c r="B156" s="4" t="s">
        <v>381</v>
      </c>
      <c r="C156" s="50" t="s">
        <v>312</v>
      </c>
      <c r="D156" s="59" t="s">
        <v>81</v>
      </c>
      <c r="E156" s="59" t="s">
        <v>81</v>
      </c>
      <c r="F156" s="59" t="s">
        <v>81</v>
      </c>
      <c r="G156" s="59" t="s">
        <v>81</v>
      </c>
      <c r="H156" s="59" t="s">
        <v>81</v>
      </c>
      <c r="I156" s="59" t="s">
        <v>81</v>
      </c>
      <c r="J156" s="59" t="s">
        <v>81</v>
      </c>
      <c r="K156" s="59" t="s">
        <v>81</v>
      </c>
      <c r="L156" s="59" t="s">
        <v>81</v>
      </c>
      <c r="M156" s="59" t="s">
        <v>81</v>
      </c>
      <c r="N156" s="59" t="s">
        <v>81</v>
      </c>
      <c r="O156" s="59" t="s">
        <v>81</v>
      </c>
      <c r="P156" s="59" t="s">
        <v>81</v>
      </c>
      <c r="Q156" s="59" t="s">
        <v>81</v>
      </c>
      <c r="R156" s="59" t="s">
        <v>81</v>
      </c>
      <c r="S156" s="59" t="s">
        <v>81</v>
      </c>
      <c r="T156" s="61" t="str">
        <f t="shared" si="8"/>
        <v>-</v>
      </c>
      <c r="U156" s="60" t="str">
        <f t="shared" si="9"/>
        <v>-</v>
      </c>
    </row>
    <row r="157" spans="1:21" s="18" customFormat="1" x14ac:dyDescent="0.25">
      <c r="A157" s="26" t="s">
        <v>550</v>
      </c>
      <c r="B157" s="5" t="s">
        <v>207</v>
      </c>
      <c r="C157" s="50" t="s">
        <v>312</v>
      </c>
      <c r="D157" s="59" t="s">
        <v>81</v>
      </c>
      <c r="E157" s="59" t="s">
        <v>81</v>
      </c>
      <c r="F157" s="59" t="s">
        <v>81</v>
      </c>
      <c r="G157" s="59" t="s">
        <v>81</v>
      </c>
      <c r="H157" s="59" t="s">
        <v>81</v>
      </c>
      <c r="I157" s="59" t="s">
        <v>81</v>
      </c>
      <c r="J157" s="59" t="s">
        <v>81</v>
      </c>
      <c r="K157" s="59" t="s">
        <v>81</v>
      </c>
      <c r="L157" s="59" t="s">
        <v>81</v>
      </c>
      <c r="M157" s="59" t="s">
        <v>81</v>
      </c>
      <c r="N157" s="59" t="s">
        <v>81</v>
      </c>
      <c r="O157" s="59" t="s">
        <v>81</v>
      </c>
      <c r="P157" s="59" t="s">
        <v>81</v>
      </c>
      <c r="Q157" s="59" t="s">
        <v>81</v>
      </c>
      <c r="R157" s="59" t="s">
        <v>81</v>
      </c>
      <c r="S157" s="59" t="s">
        <v>81</v>
      </c>
      <c r="T157" s="61" t="str">
        <f t="shared" si="8"/>
        <v>-</v>
      </c>
      <c r="U157" s="60" t="str">
        <f t="shared" si="9"/>
        <v>-</v>
      </c>
    </row>
    <row r="158" spans="1:21" s="18" customFormat="1" x14ac:dyDescent="0.25">
      <c r="A158" s="26" t="s">
        <v>551</v>
      </c>
      <c r="B158" s="5" t="s">
        <v>195</v>
      </c>
      <c r="C158" s="50" t="s">
        <v>312</v>
      </c>
      <c r="D158" s="59" t="s">
        <v>81</v>
      </c>
      <c r="E158" s="59" t="s">
        <v>81</v>
      </c>
      <c r="F158" s="59" t="s">
        <v>81</v>
      </c>
      <c r="G158" s="59" t="s">
        <v>81</v>
      </c>
      <c r="H158" s="59" t="s">
        <v>81</v>
      </c>
      <c r="I158" s="59" t="s">
        <v>81</v>
      </c>
      <c r="J158" s="59" t="s">
        <v>81</v>
      </c>
      <c r="K158" s="59" t="s">
        <v>81</v>
      </c>
      <c r="L158" s="59" t="s">
        <v>81</v>
      </c>
      <c r="M158" s="59" t="s">
        <v>81</v>
      </c>
      <c r="N158" s="59" t="s">
        <v>81</v>
      </c>
      <c r="O158" s="59" t="s">
        <v>81</v>
      </c>
      <c r="P158" s="59" t="s">
        <v>81</v>
      </c>
      <c r="Q158" s="59" t="s">
        <v>81</v>
      </c>
      <c r="R158" s="59" t="s">
        <v>81</v>
      </c>
      <c r="S158" s="59" t="s">
        <v>81</v>
      </c>
      <c r="T158" s="61" t="str">
        <f t="shared" si="8"/>
        <v>-</v>
      </c>
      <c r="U158" s="60" t="str">
        <f t="shared" si="9"/>
        <v>-</v>
      </c>
    </row>
    <row r="159" spans="1:21" s="18" customFormat="1" x14ac:dyDescent="0.25">
      <c r="A159" s="26" t="s">
        <v>333</v>
      </c>
      <c r="B159" s="3" t="s">
        <v>504</v>
      </c>
      <c r="C159" s="50" t="s">
        <v>312</v>
      </c>
      <c r="D159" s="59">
        <v>74.243154047999994</v>
      </c>
      <c r="E159" s="59">
        <v>47.395704528801055</v>
      </c>
      <c r="F159" s="59">
        <v>79.571001830088349</v>
      </c>
      <c r="G159" s="59">
        <v>-129.23336944092881</v>
      </c>
      <c r="H159" s="59">
        <v>1741.472521341153</v>
      </c>
      <c r="I159" s="59">
        <v>174.96535318463296</v>
      </c>
      <c r="J159" s="59">
        <v>66.173304417851227</v>
      </c>
      <c r="K159" s="59">
        <v>778.0485205999571</v>
      </c>
      <c r="L159" s="59">
        <v>73.334193044449975</v>
      </c>
      <c r="M159" s="59">
        <v>22.181220870600608</v>
      </c>
      <c r="N159" s="59">
        <v>83.036281288659126</v>
      </c>
      <c r="O159" s="59">
        <v>26.69157430310074</v>
      </c>
      <c r="P159" s="59">
        <v>32.112450619329451</v>
      </c>
      <c r="Q159" s="59" t="s">
        <v>81</v>
      </c>
      <c r="R159" s="59">
        <v>35.830144655799423</v>
      </c>
      <c r="S159" s="59" t="s">
        <v>81</v>
      </c>
      <c r="T159" s="61">
        <f t="shared" si="8"/>
        <v>2031.9588953672421</v>
      </c>
      <c r="U159" s="60">
        <f t="shared" si="9"/>
        <v>1001.8866689582914</v>
      </c>
    </row>
    <row r="160" spans="1:21" s="18" customFormat="1" x14ac:dyDescent="0.25">
      <c r="A160" s="26" t="s">
        <v>22</v>
      </c>
      <c r="B160" s="16" t="s">
        <v>5</v>
      </c>
      <c r="C160" s="50" t="s">
        <v>312</v>
      </c>
      <c r="D160" s="59">
        <v>179.3259060792368</v>
      </c>
      <c r="E160" s="59">
        <v>113.57717661383597</v>
      </c>
      <c r="F160" s="59">
        <v>891.40815894554794</v>
      </c>
      <c r="G160" s="59">
        <v>1060.3894726246783</v>
      </c>
      <c r="H160" s="59">
        <v>2502.4918765854172</v>
      </c>
      <c r="I160" s="59">
        <v>1422.7711420360306</v>
      </c>
      <c r="J160" s="59">
        <v>791.92911014699234</v>
      </c>
      <c r="K160" s="59">
        <v>1612.3525823378545</v>
      </c>
      <c r="L160" s="59">
        <v>903.39062217211881</v>
      </c>
      <c r="M160" s="59">
        <v>1003.7896020311048</v>
      </c>
      <c r="N160" s="59">
        <v>983.20830189752485</v>
      </c>
      <c r="O160" s="59">
        <v>1084.0369047231823</v>
      </c>
      <c r="P160" s="59">
        <v>1200.8939567092755</v>
      </c>
      <c r="Q160" s="59" t="s">
        <v>81</v>
      </c>
      <c r="R160" s="59">
        <v>1372.2619388109497</v>
      </c>
      <c r="S160" s="59" t="s">
        <v>81</v>
      </c>
      <c r="T160" s="61">
        <f t="shared" si="8"/>
        <v>7754.1758063222787</v>
      </c>
      <c r="U160" s="60">
        <f t="shared" si="9"/>
        <v>5122.9502311281722</v>
      </c>
    </row>
    <row r="161" spans="1:21" s="18" customFormat="1" x14ac:dyDescent="0.25">
      <c r="A161" s="26" t="s">
        <v>40</v>
      </c>
      <c r="B161" s="6" t="s">
        <v>385</v>
      </c>
      <c r="C161" s="50" t="s">
        <v>312</v>
      </c>
      <c r="D161" s="59">
        <v>11.680449999999993</v>
      </c>
      <c r="E161" s="59">
        <v>113.57717661383597</v>
      </c>
      <c r="F161" s="59">
        <v>620.22961394552055</v>
      </c>
      <c r="G161" s="59">
        <v>610.13458042906996</v>
      </c>
      <c r="H161" s="59">
        <v>1592.4880184259675</v>
      </c>
      <c r="I161" s="59">
        <v>827.61059230791977</v>
      </c>
      <c r="J161" s="59">
        <v>361.82163266453279</v>
      </c>
      <c r="K161" s="59">
        <v>567.6269372833334</v>
      </c>
      <c r="L161" s="59">
        <v>432.5974937548657</v>
      </c>
      <c r="M161" s="59">
        <v>601.81719615666668</v>
      </c>
      <c r="N161" s="59">
        <v>482.5974937548657</v>
      </c>
      <c r="O161" s="59">
        <v>634.83715239555556</v>
      </c>
      <c r="P161" s="59">
        <v>651.63401594444463</v>
      </c>
      <c r="Q161" s="59" t="s">
        <v>81</v>
      </c>
      <c r="R161" s="59">
        <v>674.38671666666664</v>
      </c>
      <c r="S161" s="59" t="s">
        <v>81</v>
      </c>
      <c r="T161" s="61">
        <f t="shared" si="8"/>
        <v>4195.5253712113436</v>
      </c>
      <c r="U161" s="60">
        <f t="shared" si="9"/>
        <v>2631.8918781434754</v>
      </c>
    </row>
    <row r="162" spans="1:21" s="18" customFormat="1" x14ac:dyDescent="0.25">
      <c r="A162" s="26" t="s">
        <v>41</v>
      </c>
      <c r="B162" s="6" t="s">
        <v>6</v>
      </c>
      <c r="C162" s="50" t="s">
        <v>312</v>
      </c>
      <c r="D162" s="59">
        <v>0</v>
      </c>
      <c r="E162" s="59">
        <v>0</v>
      </c>
      <c r="F162" s="59">
        <v>0</v>
      </c>
      <c r="G162" s="59">
        <v>0</v>
      </c>
      <c r="H162" s="59">
        <v>0</v>
      </c>
      <c r="I162" s="59">
        <v>0</v>
      </c>
      <c r="J162" s="59">
        <v>0</v>
      </c>
      <c r="K162" s="59">
        <v>0</v>
      </c>
      <c r="L162" s="59">
        <v>0</v>
      </c>
      <c r="M162" s="59">
        <v>0</v>
      </c>
      <c r="N162" s="59">
        <v>0</v>
      </c>
      <c r="O162" s="59">
        <v>0</v>
      </c>
      <c r="P162" s="59">
        <v>0</v>
      </c>
      <c r="Q162" s="59" t="s">
        <v>81</v>
      </c>
      <c r="R162" s="59">
        <v>0</v>
      </c>
      <c r="S162" s="59" t="s">
        <v>81</v>
      </c>
      <c r="T162" s="61">
        <f t="shared" si="8"/>
        <v>0</v>
      </c>
      <c r="U162" s="60">
        <f t="shared" si="9"/>
        <v>0</v>
      </c>
    </row>
    <row r="163" spans="1:21" s="18" customFormat="1" x14ac:dyDescent="0.25">
      <c r="A163" s="26" t="s">
        <v>52</v>
      </c>
      <c r="B163" s="6" t="s">
        <v>7</v>
      </c>
      <c r="C163" s="50" t="s">
        <v>312</v>
      </c>
      <c r="D163" s="59">
        <v>62.469823858000005</v>
      </c>
      <c r="E163" s="59">
        <v>0</v>
      </c>
      <c r="F163" s="59">
        <v>271.17854500002727</v>
      </c>
      <c r="G163" s="59">
        <v>450.25489219560853</v>
      </c>
      <c r="H163" s="59">
        <v>323.93579580925433</v>
      </c>
      <c r="I163" s="59">
        <v>386.67855749809416</v>
      </c>
      <c r="J163" s="59">
        <v>316.10754593520744</v>
      </c>
      <c r="K163" s="59">
        <v>585.11327654314209</v>
      </c>
      <c r="L163" s="59">
        <v>346.76196575628592</v>
      </c>
      <c r="M163" s="59">
        <v>370.37043283380126</v>
      </c>
      <c r="N163" s="59">
        <v>367.60390004343236</v>
      </c>
      <c r="O163" s="59">
        <v>419.15507160498072</v>
      </c>
      <c r="P163" s="59">
        <v>458.04569183254466</v>
      </c>
      <c r="Q163" s="59" t="s">
        <v>81</v>
      </c>
      <c r="R163" s="59">
        <v>384.40219795657646</v>
      </c>
      <c r="S163" s="59" t="s">
        <v>81</v>
      </c>
      <c r="T163" s="61">
        <f t="shared" si="8"/>
        <v>2196.8570973333012</v>
      </c>
      <c r="U163" s="60">
        <f t="shared" si="9"/>
        <v>1761.3173384800182</v>
      </c>
    </row>
    <row r="164" spans="1:21" s="18" customFormat="1" ht="16.5" thickBot="1" x14ac:dyDescent="0.3">
      <c r="A164" s="27" t="s">
        <v>670</v>
      </c>
      <c r="B164" s="28" t="s">
        <v>386</v>
      </c>
      <c r="C164" s="51" t="s">
        <v>312</v>
      </c>
      <c r="D164" s="79">
        <v>105.17563222123681</v>
      </c>
      <c r="E164" s="79">
        <v>0</v>
      </c>
      <c r="F164" s="79">
        <v>1.1368683772161603E-13</v>
      </c>
      <c r="G164" s="79">
        <v>0</v>
      </c>
      <c r="H164" s="79">
        <v>586.06806235019531</v>
      </c>
      <c r="I164" s="79">
        <v>208.48199223001686</v>
      </c>
      <c r="J164" s="79">
        <v>113.99993154725212</v>
      </c>
      <c r="K164" s="79">
        <v>459.61236851137897</v>
      </c>
      <c r="L164" s="79">
        <v>124.0311626609672</v>
      </c>
      <c r="M164" s="79">
        <v>31.601973040636747</v>
      </c>
      <c r="N164" s="79">
        <v>133.00690809922679</v>
      </c>
      <c r="O164" s="79">
        <v>30.044680722646067</v>
      </c>
      <c r="P164" s="79">
        <v>91.214248932286168</v>
      </c>
      <c r="Q164" s="79" t="s">
        <v>81</v>
      </c>
      <c r="R164" s="79">
        <v>313.47302418770653</v>
      </c>
      <c r="S164" s="79" t="s">
        <v>81</v>
      </c>
      <c r="T164" s="64">
        <f t="shared" si="8"/>
        <v>1361.793337777634</v>
      </c>
      <c r="U164" s="65">
        <f t="shared" si="9"/>
        <v>729.74101450467856</v>
      </c>
    </row>
    <row r="165" spans="1:21" s="18" customFormat="1" x14ac:dyDescent="0.25">
      <c r="A165" s="33" t="s">
        <v>96</v>
      </c>
      <c r="B165" s="34" t="s">
        <v>427</v>
      </c>
      <c r="C165" s="52" t="s">
        <v>81</v>
      </c>
      <c r="D165" s="68" t="s">
        <v>737</v>
      </c>
      <c r="E165" s="68" t="s">
        <v>737</v>
      </c>
      <c r="F165" s="68" t="s">
        <v>737</v>
      </c>
      <c r="G165" s="68" t="s">
        <v>725</v>
      </c>
      <c r="H165" s="68" t="s">
        <v>737</v>
      </c>
      <c r="I165" s="68" t="s">
        <v>725</v>
      </c>
      <c r="J165" s="68" t="s">
        <v>737</v>
      </c>
      <c r="K165" s="68" t="s">
        <v>725</v>
      </c>
      <c r="L165" s="68" t="s">
        <v>737</v>
      </c>
      <c r="M165" s="68" t="s">
        <v>725</v>
      </c>
      <c r="N165" s="68" t="s">
        <v>737</v>
      </c>
      <c r="O165" s="68" t="s">
        <v>725</v>
      </c>
      <c r="P165" s="68" t="s">
        <v>725</v>
      </c>
      <c r="Q165" s="68" t="s">
        <v>725</v>
      </c>
      <c r="R165" s="68" t="s">
        <v>725</v>
      </c>
      <c r="S165" s="68" t="s">
        <v>725</v>
      </c>
      <c r="T165" s="67" t="s">
        <v>725</v>
      </c>
      <c r="U165" s="69" t="s">
        <v>725</v>
      </c>
    </row>
    <row r="166" spans="1:21" s="18" customFormat="1" ht="31.5" x14ac:dyDescent="0.25">
      <c r="A166" s="26" t="s">
        <v>97</v>
      </c>
      <c r="B166" s="6" t="s">
        <v>710</v>
      </c>
      <c r="C166" s="50" t="s">
        <v>312</v>
      </c>
      <c r="D166" s="59">
        <v>1138.1117096818045</v>
      </c>
      <c r="E166" s="59">
        <v>772.79895881000061</v>
      </c>
      <c r="F166" s="59">
        <v>2181.7423329782309</v>
      </c>
      <c r="G166" s="59">
        <v>2135.811496640275</v>
      </c>
      <c r="H166" s="59">
        <v>4184.8859768121356</v>
      </c>
      <c r="I166" s="59">
        <v>2541.766578150296</v>
      </c>
      <c r="J166" s="59">
        <v>1932.9080236987579</v>
      </c>
      <c r="K166" s="59">
        <v>3793.9873155074811</v>
      </c>
      <c r="L166" s="59">
        <v>2069.3154506803953</v>
      </c>
      <c r="M166" s="59">
        <v>2989.0824833377656</v>
      </c>
      <c r="N166" s="59">
        <v>2181.6478319022158</v>
      </c>
      <c r="O166" s="59">
        <v>3184.6881271027582</v>
      </c>
      <c r="P166" s="59">
        <v>3445.8957139343993</v>
      </c>
      <c r="Q166" s="59" t="s">
        <v>81</v>
      </c>
      <c r="R166" s="59">
        <v>3730.0172472485674</v>
      </c>
      <c r="S166" s="59" t="s">
        <v>81</v>
      </c>
      <c r="T166" s="61">
        <f>IFERROR(H166+J166+L166+N166+P166+R166+0+0,"-")</f>
        <v>17544.670244276473</v>
      </c>
      <c r="U166" s="60">
        <f>IFERROR(I166+K166+M166+O166,"-")</f>
        <v>12509.524504098301</v>
      </c>
    </row>
    <row r="167" spans="1:21" s="18" customFormat="1" x14ac:dyDescent="0.25">
      <c r="A167" s="26" t="s">
        <v>98</v>
      </c>
      <c r="B167" s="6" t="s">
        <v>581</v>
      </c>
      <c r="C167" s="50" t="s">
        <v>312</v>
      </c>
      <c r="D167" s="59">
        <v>3209.3161680199996</v>
      </c>
      <c r="E167" s="59">
        <v>3104.0097572399995</v>
      </c>
      <c r="F167" s="59">
        <v>3107.5720937399997</v>
      </c>
      <c r="G167" s="59">
        <v>3107.5720937399997</v>
      </c>
      <c r="H167" s="59">
        <v>3025.1022328800009</v>
      </c>
      <c r="I167" s="59">
        <v>2806.4507171756513</v>
      </c>
      <c r="J167" s="59">
        <v>3023.0978592100014</v>
      </c>
      <c r="K167" s="59">
        <v>2508.9987973556513</v>
      </c>
      <c r="L167" s="59">
        <v>2977.0978592100014</v>
      </c>
      <c r="M167" s="59">
        <v>2509.816572465651</v>
      </c>
      <c r="N167" s="59">
        <v>2885.0978592100014</v>
      </c>
      <c r="O167" s="59">
        <v>2504.099072875651</v>
      </c>
      <c r="P167" s="59">
        <v>2504.0990728756506</v>
      </c>
      <c r="Q167" s="59" t="s">
        <v>81</v>
      </c>
      <c r="R167" s="59">
        <v>2504.0990728756506</v>
      </c>
      <c r="S167" s="59" t="s">
        <v>81</v>
      </c>
      <c r="T167" s="61">
        <f>H167</f>
        <v>3025.1022328800009</v>
      </c>
      <c r="U167" s="60">
        <f>I167</f>
        <v>2806.4507171756513</v>
      </c>
    </row>
    <row r="168" spans="1:21" s="18" customFormat="1" x14ac:dyDescent="0.25">
      <c r="A168" s="26" t="s">
        <v>487</v>
      </c>
      <c r="B168" s="1" t="s">
        <v>508</v>
      </c>
      <c r="C168" s="50" t="s">
        <v>312</v>
      </c>
      <c r="D168" s="59">
        <v>539.19240962000003</v>
      </c>
      <c r="E168" s="59">
        <v>2.6441310099999988</v>
      </c>
      <c r="F168" s="59">
        <v>6.206467509999988</v>
      </c>
      <c r="G168" s="59">
        <v>6.206467509999988</v>
      </c>
      <c r="H168" s="59">
        <v>1522.31194781</v>
      </c>
      <c r="I168" s="59">
        <v>5.0850909399999651</v>
      </c>
      <c r="J168" s="59">
        <v>1499.0325465200015</v>
      </c>
      <c r="K168" s="59">
        <v>1629.0017498300001</v>
      </c>
      <c r="L168" s="59">
        <v>342</v>
      </c>
      <c r="M168" s="59">
        <v>972.36387639999987</v>
      </c>
      <c r="N168" s="59">
        <v>1430.31194781</v>
      </c>
      <c r="O168" s="59">
        <v>0</v>
      </c>
      <c r="P168" s="59">
        <v>1629.0017498300001</v>
      </c>
      <c r="Q168" s="59" t="s">
        <v>81</v>
      </c>
      <c r="R168" s="59">
        <v>1629.0017498300001</v>
      </c>
      <c r="S168" s="59" t="s">
        <v>81</v>
      </c>
      <c r="T168" s="61">
        <f>H168</f>
        <v>1522.31194781</v>
      </c>
      <c r="U168" s="60">
        <f>I168</f>
        <v>5.0850909399999651</v>
      </c>
    </row>
    <row r="169" spans="1:21" s="18" customFormat="1" x14ac:dyDescent="0.25">
      <c r="A169" s="26" t="s">
        <v>200</v>
      </c>
      <c r="B169" s="6" t="s">
        <v>625</v>
      </c>
      <c r="C169" s="50" t="s">
        <v>312</v>
      </c>
      <c r="D169" s="59">
        <v>3204.0097572399995</v>
      </c>
      <c r="E169" s="59">
        <v>3107.5720937399997</v>
      </c>
      <c r="F169" s="59">
        <v>3025.1022328800009</v>
      </c>
      <c r="G169" s="59">
        <v>2806.4507171700002</v>
      </c>
      <c r="H169" s="59">
        <v>3023.0978592100014</v>
      </c>
      <c r="I169" s="59">
        <v>2508.9987973556513</v>
      </c>
      <c r="J169" s="59">
        <v>2977.0978592100014</v>
      </c>
      <c r="K169" s="59">
        <v>2509.816572465651</v>
      </c>
      <c r="L169" s="59">
        <v>2885.0978592100014</v>
      </c>
      <c r="M169" s="59">
        <v>2504.099072875651</v>
      </c>
      <c r="N169" s="59">
        <v>2885.0978592100014</v>
      </c>
      <c r="O169" s="59">
        <v>2504.0990728756506</v>
      </c>
      <c r="P169" s="59">
        <v>2504.0990728756506</v>
      </c>
      <c r="Q169" s="59" t="s">
        <v>81</v>
      </c>
      <c r="R169" s="59">
        <v>2504.0990728756506</v>
      </c>
      <c r="S169" s="59" t="s">
        <v>81</v>
      </c>
      <c r="T169" s="61">
        <f>R169</f>
        <v>2504.0990728756506</v>
      </c>
      <c r="U169" s="60">
        <f>O168</f>
        <v>0</v>
      </c>
    </row>
    <row r="170" spans="1:21" s="18" customFormat="1" x14ac:dyDescent="0.25">
      <c r="A170" s="26" t="s">
        <v>488</v>
      </c>
      <c r="B170" s="1" t="s">
        <v>509</v>
      </c>
      <c r="C170" s="50" t="s">
        <v>312</v>
      </c>
      <c r="D170" s="59">
        <v>1153.50081482</v>
      </c>
      <c r="E170" s="59">
        <v>6.206467509999988</v>
      </c>
      <c r="F170" s="59">
        <v>1522.31194781</v>
      </c>
      <c r="G170" s="59">
        <v>5.0850909399999651</v>
      </c>
      <c r="H170" s="59">
        <v>1499.0325465200015</v>
      </c>
      <c r="I170" s="59">
        <v>1629.0017498300001</v>
      </c>
      <c r="J170" s="59">
        <v>342</v>
      </c>
      <c r="K170" s="59">
        <v>972.36387639999987</v>
      </c>
      <c r="L170" s="59">
        <v>1430.31194781</v>
      </c>
      <c r="M170" s="59">
        <v>0</v>
      </c>
      <c r="N170" s="59">
        <v>1453.0325465200015</v>
      </c>
      <c r="O170" s="59">
        <v>1629.0017498300001</v>
      </c>
      <c r="P170" s="59">
        <v>1629.0017498300001</v>
      </c>
      <c r="Q170" s="59" t="s">
        <v>81</v>
      </c>
      <c r="R170" s="59">
        <v>0</v>
      </c>
      <c r="S170" s="59" t="s">
        <v>81</v>
      </c>
      <c r="T170" s="61">
        <f>R170</f>
        <v>0</v>
      </c>
      <c r="U170" s="60">
        <f>O169</f>
        <v>2504.0990728756506</v>
      </c>
    </row>
    <row r="171" spans="1:21" s="18" customFormat="1" ht="32.25" thickBot="1" x14ac:dyDescent="0.3">
      <c r="A171" s="27" t="s">
        <v>201</v>
      </c>
      <c r="B171" s="28" t="s">
        <v>709</v>
      </c>
      <c r="C171" s="51" t="s">
        <v>81</v>
      </c>
      <c r="D171" s="79">
        <v>2.8151979546329269</v>
      </c>
      <c r="E171" s="79">
        <v>4.0211908392387254</v>
      </c>
      <c r="F171" s="79">
        <v>1.3865533922837372</v>
      </c>
      <c r="G171" s="79">
        <v>1.3139973830015759</v>
      </c>
      <c r="H171" s="79">
        <v>0.72238476172602106</v>
      </c>
      <c r="I171" s="79">
        <v>0.98710826514270611</v>
      </c>
      <c r="J171" s="79">
        <v>1.5402170319067285</v>
      </c>
      <c r="K171" s="79">
        <v>0.6615247663604642</v>
      </c>
      <c r="L171" s="79">
        <v>1.3942281532094949</v>
      </c>
      <c r="M171" s="79">
        <v>0.83774840166988074</v>
      </c>
      <c r="N171" s="79">
        <v>1.3224397709938527</v>
      </c>
      <c r="O171" s="79">
        <v>0.78629334268713225</v>
      </c>
      <c r="P171" s="79">
        <v>0.72669032401347999</v>
      </c>
      <c r="Q171" s="79" t="s">
        <v>81</v>
      </c>
      <c r="R171" s="79">
        <v>0.67133712980088478</v>
      </c>
      <c r="S171" s="79" t="s">
        <v>81</v>
      </c>
      <c r="T171" s="64">
        <f>T169/T166</f>
        <v>0.14272705260405522</v>
      </c>
      <c r="U171" s="65">
        <f>U169/U166</f>
        <v>0</v>
      </c>
    </row>
    <row r="172" spans="1:21" s="18" customFormat="1" ht="16.5" thickBot="1" x14ac:dyDescent="0.3">
      <c r="A172" s="108" t="s">
        <v>699</v>
      </c>
      <c r="B172" s="109"/>
      <c r="C172" s="109"/>
      <c r="D172" s="109"/>
      <c r="E172" s="109"/>
      <c r="F172" s="109"/>
      <c r="G172" s="109"/>
      <c r="H172" s="109"/>
      <c r="I172" s="109"/>
      <c r="J172" s="109"/>
      <c r="K172" s="109"/>
      <c r="L172" s="109"/>
      <c r="M172" s="109"/>
      <c r="N172" s="109"/>
      <c r="O172" s="109"/>
      <c r="P172" s="109"/>
      <c r="Q172" s="109"/>
      <c r="R172" s="109"/>
      <c r="S172" s="109"/>
      <c r="T172" s="109"/>
      <c r="U172" s="110"/>
    </row>
    <row r="173" spans="1:21" s="18" customFormat="1" x14ac:dyDescent="0.25">
      <c r="A173" s="35" t="s">
        <v>99</v>
      </c>
      <c r="B173" s="36" t="s">
        <v>582</v>
      </c>
      <c r="C173" s="49" t="s">
        <v>312</v>
      </c>
      <c r="D173" s="66">
        <v>7580.6375903999988</v>
      </c>
      <c r="E173" s="66">
        <v>9951.1922082099991</v>
      </c>
      <c r="F173" s="66">
        <v>13413.151889578476</v>
      </c>
      <c r="G173" s="66">
        <v>12584.996339949999</v>
      </c>
      <c r="H173" s="66">
        <v>12879.191919354993</v>
      </c>
      <c r="I173" s="66">
        <v>12467.553107024205</v>
      </c>
      <c r="J173" s="66">
        <v>11712.976985318373</v>
      </c>
      <c r="K173" s="66">
        <v>14226.598731718657</v>
      </c>
      <c r="L173" s="66">
        <v>12345.6220810908</v>
      </c>
      <c r="M173" s="66">
        <v>13716.030838734758</v>
      </c>
      <c r="N173" s="66">
        <v>12988.966621182884</v>
      </c>
      <c r="O173" s="66">
        <v>14443.629971048444</v>
      </c>
      <c r="P173" s="66">
        <v>15199.568947973288</v>
      </c>
      <c r="Q173" s="66" t="s">
        <v>81</v>
      </c>
      <c r="R173" s="66">
        <v>16158.778571304394</v>
      </c>
      <c r="S173" s="66" t="s">
        <v>81</v>
      </c>
      <c r="T173" s="57">
        <f t="shared" ref="T173:T204" si="10">IFERROR(H173+J173+L173+N173+P173+R173+0+0,"-")</f>
        <v>81285.105126224735</v>
      </c>
      <c r="U173" s="58">
        <f t="shared" ref="U173:U204" si="11">IFERROR(I173+K173+M173+O173,"-")</f>
        <v>54853.812648526065</v>
      </c>
    </row>
    <row r="174" spans="1:21" s="18" customFormat="1" x14ac:dyDescent="0.25">
      <c r="A174" s="26" t="s">
        <v>100</v>
      </c>
      <c r="B174" s="3" t="s">
        <v>571</v>
      </c>
      <c r="C174" s="50" t="s">
        <v>312</v>
      </c>
      <c r="D174" s="59" t="s">
        <v>81</v>
      </c>
      <c r="E174" s="59" t="s">
        <v>81</v>
      </c>
      <c r="F174" s="59" t="s">
        <v>81</v>
      </c>
      <c r="G174" s="59" t="s">
        <v>81</v>
      </c>
      <c r="H174" s="59" t="s">
        <v>81</v>
      </c>
      <c r="I174" s="59" t="s">
        <v>81</v>
      </c>
      <c r="J174" s="59" t="s">
        <v>81</v>
      </c>
      <c r="K174" s="59" t="s">
        <v>81</v>
      </c>
      <c r="L174" s="59" t="s">
        <v>81</v>
      </c>
      <c r="M174" s="59" t="s">
        <v>81</v>
      </c>
      <c r="N174" s="59" t="s">
        <v>81</v>
      </c>
      <c r="O174" s="59" t="s">
        <v>81</v>
      </c>
      <c r="P174" s="59" t="s">
        <v>81</v>
      </c>
      <c r="Q174" s="59" t="s">
        <v>81</v>
      </c>
      <c r="R174" s="59" t="s">
        <v>81</v>
      </c>
      <c r="S174" s="59" t="s">
        <v>81</v>
      </c>
      <c r="T174" s="61" t="str">
        <f t="shared" si="10"/>
        <v>-</v>
      </c>
      <c r="U174" s="60" t="str">
        <f t="shared" si="11"/>
        <v>-</v>
      </c>
    </row>
    <row r="175" spans="1:21" s="18" customFormat="1" ht="31.5" x14ac:dyDescent="0.25">
      <c r="A175" s="26" t="s">
        <v>450</v>
      </c>
      <c r="B175" s="1" t="s">
        <v>461</v>
      </c>
      <c r="C175" s="50" t="s">
        <v>312</v>
      </c>
      <c r="D175" s="59">
        <v>0</v>
      </c>
      <c r="E175" s="59">
        <v>0</v>
      </c>
      <c r="F175" s="59" t="s">
        <v>81</v>
      </c>
      <c r="G175" s="59" t="s">
        <v>81</v>
      </c>
      <c r="H175" s="59" t="s">
        <v>81</v>
      </c>
      <c r="I175" s="59" t="s">
        <v>81</v>
      </c>
      <c r="J175" s="59" t="s">
        <v>81</v>
      </c>
      <c r="K175" s="59" t="s">
        <v>81</v>
      </c>
      <c r="L175" s="59" t="s">
        <v>81</v>
      </c>
      <c r="M175" s="59" t="s">
        <v>81</v>
      </c>
      <c r="N175" s="59" t="s">
        <v>81</v>
      </c>
      <c r="O175" s="59" t="s">
        <v>81</v>
      </c>
      <c r="P175" s="59" t="s">
        <v>81</v>
      </c>
      <c r="Q175" s="59" t="s">
        <v>81</v>
      </c>
      <c r="R175" s="59" t="s">
        <v>81</v>
      </c>
      <c r="S175" s="59" t="s">
        <v>81</v>
      </c>
      <c r="T175" s="61" t="str">
        <f t="shared" si="10"/>
        <v>-</v>
      </c>
      <c r="U175" s="60" t="str">
        <f t="shared" si="11"/>
        <v>-</v>
      </c>
    </row>
    <row r="176" spans="1:21" s="18" customFormat="1" ht="31.5" x14ac:dyDescent="0.25">
      <c r="A176" s="26" t="s">
        <v>451</v>
      </c>
      <c r="B176" s="1" t="s">
        <v>462</v>
      </c>
      <c r="C176" s="50" t="s">
        <v>312</v>
      </c>
      <c r="D176" s="59">
        <v>0</v>
      </c>
      <c r="E176" s="59">
        <v>0</v>
      </c>
      <c r="F176" s="59" t="s">
        <v>81</v>
      </c>
      <c r="G176" s="59" t="s">
        <v>81</v>
      </c>
      <c r="H176" s="59" t="s">
        <v>81</v>
      </c>
      <c r="I176" s="59" t="s">
        <v>81</v>
      </c>
      <c r="J176" s="59" t="s">
        <v>81</v>
      </c>
      <c r="K176" s="59" t="s">
        <v>81</v>
      </c>
      <c r="L176" s="59" t="s">
        <v>81</v>
      </c>
      <c r="M176" s="59" t="s">
        <v>81</v>
      </c>
      <c r="N176" s="59" t="s">
        <v>81</v>
      </c>
      <c r="O176" s="59" t="s">
        <v>81</v>
      </c>
      <c r="P176" s="59" t="s">
        <v>81</v>
      </c>
      <c r="Q176" s="59" t="s">
        <v>81</v>
      </c>
      <c r="R176" s="59" t="s">
        <v>81</v>
      </c>
      <c r="S176" s="59" t="s">
        <v>81</v>
      </c>
      <c r="T176" s="61" t="str">
        <f t="shared" si="10"/>
        <v>-</v>
      </c>
      <c r="U176" s="60" t="str">
        <f t="shared" si="11"/>
        <v>-</v>
      </c>
    </row>
    <row r="177" spans="1:21" s="18" customFormat="1" ht="31.5" x14ac:dyDescent="0.25">
      <c r="A177" s="26" t="s">
        <v>552</v>
      </c>
      <c r="B177" s="1" t="s">
        <v>447</v>
      </c>
      <c r="C177" s="50" t="s">
        <v>312</v>
      </c>
      <c r="D177" s="59">
        <v>0</v>
      </c>
      <c r="E177" s="59">
        <v>0</v>
      </c>
      <c r="F177" s="59" t="s">
        <v>81</v>
      </c>
      <c r="G177" s="59" t="s">
        <v>81</v>
      </c>
      <c r="H177" s="59" t="s">
        <v>81</v>
      </c>
      <c r="I177" s="59" t="s">
        <v>81</v>
      </c>
      <c r="J177" s="59" t="s">
        <v>81</v>
      </c>
      <c r="K177" s="59" t="s">
        <v>81</v>
      </c>
      <c r="L177" s="59" t="s">
        <v>81</v>
      </c>
      <c r="M177" s="59" t="s">
        <v>81</v>
      </c>
      <c r="N177" s="59" t="s">
        <v>81</v>
      </c>
      <c r="O177" s="59" t="s">
        <v>81</v>
      </c>
      <c r="P177" s="59" t="s">
        <v>81</v>
      </c>
      <c r="Q177" s="59" t="s">
        <v>81</v>
      </c>
      <c r="R177" s="59" t="s">
        <v>81</v>
      </c>
      <c r="S177" s="59" t="s">
        <v>81</v>
      </c>
      <c r="T177" s="61" t="str">
        <f t="shared" si="10"/>
        <v>-</v>
      </c>
      <c r="U177" s="60" t="str">
        <f t="shared" si="11"/>
        <v>-</v>
      </c>
    </row>
    <row r="178" spans="1:21" s="18" customFormat="1" x14ac:dyDescent="0.25">
      <c r="A178" s="26" t="s">
        <v>101</v>
      </c>
      <c r="B178" s="3" t="s">
        <v>608</v>
      </c>
      <c r="C178" s="50" t="s">
        <v>312</v>
      </c>
      <c r="D178" s="59">
        <v>0</v>
      </c>
      <c r="E178" s="59">
        <v>0</v>
      </c>
      <c r="F178" s="59" t="s">
        <v>81</v>
      </c>
      <c r="G178" s="59" t="s">
        <v>81</v>
      </c>
      <c r="H178" s="59" t="s">
        <v>81</v>
      </c>
      <c r="I178" s="59" t="s">
        <v>81</v>
      </c>
      <c r="J178" s="59" t="s">
        <v>81</v>
      </c>
      <c r="K178" s="59" t="s">
        <v>81</v>
      </c>
      <c r="L178" s="59" t="s">
        <v>81</v>
      </c>
      <c r="M178" s="59" t="s">
        <v>81</v>
      </c>
      <c r="N178" s="59" t="s">
        <v>81</v>
      </c>
      <c r="O178" s="59" t="s">
        <v>81</v>
      </c>
      <c r="P178" s="59" t="s">
        <v>81</v>
      </c>
      <c r="Q178" s="59" t="s">
        <v>81</v>
      </c>
      <c r="R178" s="59" t="s">
        <v>81</v>
      </c>
      <c r="S178" s="59" t="s">
        <v>81</v>
      </c>
      <c r="T178" s="61" t="str">
        <f t="shared" si="10"/>
        <v>-</v>
      </c>
      <c r="U178" s="60" t="str">
        <f t="shared" si="11"/>
        <v>-</v>
      </c>
    </row>
    <row r="179" spans="1:21" s="18" customFormat="1" x14ac:dyDescent="0.25">
      <c r="A179" s="26" t="s">
        <v>212</v>
      </c>
      <c r="B179" s="3" t="s">
        <v>501</v>
      </c>
      <c r="C179" s="50" t="s">
        <v>312</v>
      </c>
      <c r="D179" s="59">
        <v>6986.1531738599997</v>
      </c>
      <c r="E179" s="59">
        <v>8663.7679848299995</v>
      </c>
      <c r="F179" s="59">
        <v>11715.941916759655</v>
      </c>
      <c r="G179" s="59">
        <v>10367.76644302</v>
      </c>
      <c r="H179" s="59">
        <v>10509.275402571622</v>
      </c>
      <c r="I179" s="59">
        <v>11270.687112798661</v>
      </c>
      <c r="J179" s="59">
        <v>11087.783862964634</v>
      </c>
      <c r="K179" s="59">
        <v>12481.732109310693</v>
      </c>
      <c r="L179" s="59">
        <v>11603.934720459654</v>
      </c>
      <c r="M179" s="59">
        <v>13265.669910486946</v>
      </c>
      <c r="N179" s="59">
        <v>12095.525788013498</v>
      </c>
      <c r="O179" s="59">
        <v>13945.151510662439</v>
      </c>
      <c r="P179" s="59">
        <v>14641.607251818361</v>
      </c>
      <c r="Q179" s="59" t="s">
        <v>81</v>
      </c>
      <c r="R179" s="59">
        <v>15406.015317708587</v>
      </c>
      <c r="S179" s="59" t="s">
        <v>81</v>
      </c>
      <c r="T179" s="61">
        <f t="shared" si="10"/>
        <v>75344.142343536354</v>
      </c>
      <c r="U179" s="60">
        <f t="shared" si="11"/>
        <v>50963.240643258745</v>
      </c>
    </row>
    <row r="180" spans="1:21" s="18" customFormat="1" x14ac:dyDescent="0.25">
      <c r="A180" s="26" t="s">
        <v>334</v>
      </c>
      <c r="B180" s="3" t="s">
        <v>609</v>
      </c>
      <c r="C180" s="50" t="s">
        <v>312</v>
      </c>
      <c r="D180" s="59">
        <v>0</v>
      </c>
      <c r="E180" s="59">
        <v>0</v>
      </c>
      <c r="F180" s="59" t="s">
        <v>81</v>
      </c>
      <c r="G180" s="59" t="s">
        <v>81</v>
      </c>
      <c r="H180" s="59" t="s">
        <v>81</v>
      </c>
      <c r="I180" s="59" t="s">
        <v>81</v>
      </c>
      <c r="J180" s="59" t="s">
        <v>81</v>
      </c>
      <c r="K180" s="59" t="s">
        <v>81</v>
      </c>
      <c r="L180" s="59" t="s">
        <v>81</v>
      </c>
      <c r="M180" s="59" t="s">
        <v>81</v>
      </c>
      <c r="N180" s="59" t="s">
        <v>81</v>
      </c>
      <c r="O180" s="59" t="s">
        <v>81</v>
      </c>
      <c r="P180" s="59" t="s">
        <v>81</v>
      </c>
      <c r="Q180" s="59" t="s">
        <v>81</v>
      </c>
      <c r="R180" s="59" t="s">
        <v>81</v>
      </c>
      <c r="S180" s="59" t="s">
        <v>81</v>
      </c>
      <c r="T180" s="61" t="str">
        <f t="shared" si="10"/>
        <v>-</v>
      </c>
      <c r="U180" s="60" t="str">
        <f t="shared" si="11"/>
        <v>-</v>
      </c>
    </row>
    <row r="181" spans="1:21" s="18" customFormat="1" x14ac:dyDescent="0.25">
      <c r="A181" s="26" t="s">
        <v>335</v>
      </c>
      <c r="B181" s="3" t="s">
        <v>502</v>
      </c>
      <c r="C181" s="50" t="s">
        <v>312</v>
      </c>
      <c r="D181" s="59">
        <v>135.83735091</v>
      </c>
      <c r="E181" s="59">
        <v>886.73083234000001</v>
      </c>
      <c r="F181" s="59">
        <v>486.75251083599983</v>
      </c>
      <c r="G181" s="59">
        <v>627.89193270999999</v>
      </c>
      <c r="H181" s="59">
        <v>84.099682348567057</v>
      </c>
      <c r="I181" s="59">
        <v>314.5233342221112</v>
      </c>
      <c r="J181" s="59">
        <v>107.92170106574146</v>
      </c>
      <c r="K181" s="59">
        <v>170.32207526689692</v>
      </c>
      <c r="L181" s="59">
        <v>112.98631610154463</v>
      </c>
      <c r="M181" s="59">
        <v>41.309795915374984</v>
      </c>
      <c r="N181" s="59">
        <v>112.98631610154463</v>
      </c>
      <c r="O181" s="59">
        <v>32.088488194078757</v>
      </c>
      <c r="P181" s="59">
        <v>26.294820679954732</v>
      </c>
      <c r="Q181" s="59" t="s">
        <v>81</v>
      </c>
      <c r="R181" s="59">
        <v>130.68726563572531</v>
      </c>
      <c r="S181" s="59" t="s">
        <v>81</v>
      </c>
      <c r="T181" s="61">
        <f t="shared" si="10"/>
        <v>574.97610193307776</v>
      </c>
      <c r="U181" s="60">
        <f t="shared" si="11"/>
        <v>558.24369359846185</v>
      </c>
    </row>
    <row r="182" spans="1:21" s="18" customFormat="1" x14ac:dyDescent="0.25">
      <c r="A182" s="26" t="s">
        <v>336</v>
      </c>
      <c r="B182" s="3" t="s">
        <v>503</v>
      </c>
      <c r="C182" s="50" t="s">
        <v>312</v>
      </c>
      <c r="D182" s="59">
        <v>0</v>
      </c>
      <c r="E182" s="59">
        <v>0</v>
      </c>
      <c r="F182" s="59">
        <v>0</v>
      </c>
      <c r="G182" s="59">
        <v>0</v>
      </c>
      <c r="H182" s="59">
        <v>0</v>
      </c>
      <c r="I182" s="59">
        <v>0</v>
      </c>
      <c r="J182" s="59">
        <v>0</v>
      </c>
      <c r="K182" s="59">
        <v>0</v>
      </c>
      <c r="L182" s="59">
        <v>0</v>
      </c>
      <c r="M182" s="59">
        <v>0</v>
      </c>
      <c r="N182" s="59">
        <v>0</v>
      </c>
      <c r="O182" s="59">
        <v>0</v>
      </c>
      <c r="P182" s="59">
        <v>0</v>
      </c>
      <c r="Q182" s="59" t="s">
        <v>81</v>
      </c>
      <c r="R182" s="59">
        <v>0</v>
      </c>
      <c r="S182" s="59" t="s">
        <v>81</v>
      </c>
      <c r="T182" s="61">
        <f t="shared" si="10"/>
        <v>0</v>
      </c>
      <c r="U182" s="60">
        <f t="shared" si="11"/>
        <v>0</v>
      </c>
    </row>
    <row r="183" spans="1:21" s="18" customFormat="1" x14ac:dyDescent="0.25">
      <c r="A183" s="26" t="s">
        <v>337</v>
      </c>
      <c r="B183" s="3" t="s">
        <v>616</v>
      </c>
      <c r="C183" s="50" t="s">
        <v>312</v>
      </c>
      <c r="D183" s="59">
        <v>0</v>
      </c>
      <c r="E183" s="59">
        <v>0</v>
      </c>
      <c r="F183" s="59" t="s">
        <v>81</v>
      </c>
      <c r="G183" s="59" t="s">
        <v>81</v>
      </c>
      <c r="H183" s="59" t="s">
        <v>81</v>
      </c>
      <c r="I183" s="59" t="s">
        <v>81</v>
      </c>
      <c r="J183" s="59" t="s">
        <v>81</v>
      </c>
      <c r="K183" s="59" t="s">
        <v>81</v>
      </c>
      <c r="L183" s="59" t="s">
        <v>81</v>
      </c>
      <c r="M183" s="59" t="s">
        <v>81</v>
      </c>
      <c r="N183" s="59" t="s">
        <v>81</v>
      </c>
      <c r="O183" s="59" t="s">
        <v>81</v>
      </c>
      <c r="P183" s="59" t="s">
        <v>81</v>
      </c>
      <c r="Q183" s="59" t="s">
        <v>81</v>
      </c>
      <c r="R183" s="59" t="s">
        <v>81</v>
      </c>
      <c r="S183" s="59" t="s">
        <v>81</v>
      </c>
      <c r="T183" s="61" t="str">
        <f t="shared" si="10"/>
        <v>-</v>
      </c>
      <c r="U183" s="60" t="str">
        <f t="shared" si="11"/>
        <v>-</v>
      </c>
    </row>
    <row r="184" spans="1:21" s="18" customFormat="1" ht="31.5" x14ac:dyDescent="0.25">
      <c r="A184" s="26" t="s">
        <v>338</v>
      </c>
      <c r="B184" s="4" t="s">
        <v>381</v>
      </c>
      <c r="C184" s="50" t="s">
        <v>312</v>
      </c>
      <c r="D184" s="59" t="s">
        <v>81</v>
      </c>
      <c r="E184" s="59" t="s">
        <v>81</v>
      </c>
      <c r="F184" s="59" t="s">
        <v>81</v>
      </c>
      <c r="G184" s="59" t="s">
        <v>81</v>
      </c>
      <c r="H184" s="59" t="s">
        <v>81</v>
      </c>
      <c r="I184" s="59" t="s">
        <v>81</v>
      </c>
      <c r="J184" s="59" t="s">
        <v>81</v>
      </c>
      <c r="K184" s="59" t="s">
        <v>81</v>
      </c>
      <c r="L184" s="59" t="s">
        <v>81</v>
      </c>
      <c r="M184" s="59" t="s">
        <v>81</v>
      </c>
      <c r="N184" s="59" t="s">
        <v>81</v>
      </c>
      <c r="O184" s="59" t="s">
        <v>81</v>
      </c>
      <c r="P184" s="59" t="s">
        <v>81</v>
      </c>
      <c r="Q184" s="59" t="s">
        <v>81</v>
      </c>
      <c r="R184" s="59" t="s">
        <v>81</v>
      </c>
      <c r="S184" s="59" t="s">
        <v>81</v>
      </c>
      <c r="T184" s="61" t="str">
        <f t="shared" si="10"/>
        <v>-</v>
      </c>
      <c r="U184" s="60" t="str">
        <f t="shared" si="11"/>
        <v>-</v>
      </c>
    </row>
    <row r="185" spans="1:21" s="18" customFormat="1" x14ac:dyDescent="0.25">
      <c r="A185" s="26" t="s">
        <v>553</v>
      </c>
      <c r="B185" s="5" t="s">
        <v>207</v>
      </c>
      <c r="C185" s="50" t="s">
        <v>312</v>
      </c>
      <c r="D185" s="59">
        <v>0</v>
      </c>
      <c r="E185" s="59">
        <v>0</v>
      </c>
      <c r="F185" s="59" t="s">
        <v>81</v>
      </c>
      <c r="G185" s="59" t="s">
        <v>81</v>
      </c>
      <c r="H185" s="59" t="s">
        <v>81</v>
      </c>
      <c r="I185" s="59" t="s">
        <v>81</v>
      </c>
      <c r="J185" s="59" t="s">
        <v>81</v>
      </c>
      <c r="K185" s="59"/>
      <c r="L185" s="59" t="s">
        <v>81</v>
      </c>
      <c r="M185" s="59" t="s">
        <v>81</v>
      </c>
      <c r="N185" s="59" t="s">
        <v>81</v>
      </c>
      <c r="O185" s="59" t="s">
        <v>81</v>
      </c>
      <c r="P185" s="59" t="s">
        <v>81</v>
      </c>
      <c r="Q185" s="59" t="s">
        <v>81</v>
      </c>
      <c r="R185" s="59" t="s">
        <v>81</v>
      </c>
      <c r="S185" s="59" t="s">
        <v>81</v>
      </c>
      <c r="T185" s="61" t="str">
        <f t="shared" si="10"/>
        <v>-</v>
      </c>
      <c r="U185" s="60" t="str">
        <f t="shared" si="11"/>
        <v>-</v>
      </c>
    </row>
    <row r="186" spans="1:21" s="18" customFormat="1" x14ac:dyDescent="0.25">
      <c r="A186" s="26" t="s">
        <v>554</v>
      </c>
      <c r="B186" s="5" t="s">
        <v>195</v>
      </c>
      <c r="C186" s="50" t="s">
        <v>312</v>
      </c>
      <c r="D186" s="59">
        <v>0</v>
      </c>
      <c r="E186" s="59">
        <v>0</v>
      </c>
      <c r="F186" s="59" t="s">
        <v>81</v>
      </c>
      <c r="G186" s="59" t="s">
        <v>81</v>
      </c>
      <c r="H186" s="59" t="s">
        <v>81</v>
      </c>
      <c r="I186" s="59" t="s">
        <v>81</v>
      </c>
      <c r="J186" s="59" t="s">
        <v>81</v>
      </c>
      <c r="K186" s="59" t="s">
        <v>81</v>
      </c>
      <c r="L186" s="59" t="s">
        <v>81</v>
      </c>
      <c r="M186" s="59" t="s">
        <v>81</v>
      </c>
      <c r="N186" s="59" t="s">
        <v>81</v>
      </c>
      <c r="O186" s="59" t="s">
        <v>81</v>
      </c>
      <c r="P186" s="59" t="s">
        <v>81</v>
      </c>
      <c r="Q186" s="59" t="s">
        <v>81</v>
      </c>
      <c r="R186" s="59" t="s">
        <v>81</v>
      </c>
      <c r="S186" s="59" t="s">
        <v>81</v>
      </c>
      <c r="T186" s="61" t="str">
        <f t="shared" si="10"/>
        <v>-</v>
      </c>
      <c r="U186" s="60" t="str">
        <f t="shared" si="11"/>
        <v>-</v>
      </c>
    </row>
    <row r="187" spans="1:21" s="18" customFormat="1" ht="31.5" x14ac:dyDescent="0.25">
      <c r="A187" s="26" t="s">
        <v>339</v>
      </c>
      <c r="B187" s="6" t="s">
        <v>583</v>
      </c>
      <c r="C187" s="50" t="s">
        <v>312</v>
      </c>
      <c r="D187" s="59">
        <v>0</v>
      </c>
      <c r="E187" s="59">
        <v>0</v>
      </c>
      <c r="F187" s="59">
        <v>0</v>
      </c>
      <c r="G187" s="59" t="s">
        <v>81</v>
      </c>
      <c r="H187" s="59">
        <v>0</v>
      </c>
      <c r="I187" s="59">
        <v>0</v>
      </c>
      <c r="J187" s="59">
        <v>0</v>
      </c>
      <c r="K187" s="59">
        <v>0</v>
      </c>
      <c r="L187" s="59">
        <v>0</v>
      </c>
      <c r="M187" s="59">
        <v>0</v>
      </c>
      <c r="N187" s="59">
        <v>0</v>
      </c>
      <c r="O187" s="59">
        <v>0</v>
      </c>
      <c r="P187" s="59">
        <v>0</v>
      </c>
      <c r="Q187" s="59" t="s">
        <v>81</v>
      </c>
      <c r="R187" s="59">
        <v>0</v>
      </c>
      <c r="S187" s="59" t="s">
        <v>81</v>
      </c>
      <c r="T187" s="61">
        <f t="shared" si="10"/>
        <v>0</v>
      </c>
      <c r="U187" s="60">
        <f t="shared" si="11"/>
        <v>0</v>
      </c>
    </row>
    <row r="188" spans="1:21" s="18" customFormat="1" x14ac:dyDescent="0.25">
      <c r="A188" s="26" t="s">
        <v>452</v>
      </c>
      <c r="B188" s="1" t="s">
        <v>485</v>
      </c>
      <c r="C188" s="50" t="s">
        <v>312</v>
      </c>
      <c r="D188" s="59">
        <v>0</v>
      </c>
      <c r="E188" s="59">
        <v>0</v>
      </c>
      <c r="F188" s="59">
        <v>0</v>
      </c>
      <c r="G188" s="59" t="s">
        <v>81</v>
      </c>
      <c r="H188" s="59">
        <v>0</v>
      </c>
      <c r="I188" s="59">
        <v>0</v>
      </c>
      <c r="J188" s="59">
        <v>0</v>
      </c>
      <c r="K188" s="59">
        <v>0</v>
      </c>
      <c r="L188" s="59">
        <v>0</v>
      </c>
      <c r="M188" s="59">
        <v>0</v>
      </c>
      <c r="N188" s="59">
        <v>0</v>
      </c>
      <c r="O188" s="59">
        <v>0</v>
      </c>
      <c r="P188" s="59">
        <v>0</v>
      </c>
      <c r="Q188" s="59" t="s">
        <v>81</v>
      </c>
      <c r="R188" s="59">
        <v>0</v>
      </c>
      <c r="S188" s="59" t="s">
        <v>81</v>
      </c>
      <c r="T188" s="61">
        <f t="shared" si="10"/>
        <v>0</v>
      </c>
      <c r="U188" s="60">
        <f t="shared" si="11"/>
        <v>0</v>
      </c>
    </row>
    <row r="189" spans="1:21" s="18" customFormat="1" x14ac:dyDescent="0.25">
      <c r="A189" s="26" t="s">
        <v>453</v>
      </c>
      <c r="B189" s="1" t="s">
        <v>486</v>
      </c>
      <c r="C189" s="50" t="s">
        <v>312</v>
      </c>
      <c r="D189" s="59">
        <v>0</v>
      </c>
      <c r="E189" s="59">
        <v>0</v>
      </c>
      <c r="F189" s="59">
        <v>0</v>
      </c>
      <c r="G189" s="59" t="s">
        <v>81</v>
      </c>
      <c r="H189" s="59">
        <v>0</v>
      </c>
      <c r="I189" s="59">
        <v>0</v>
      </c>
      <c r="J189" s="59">
        <v>0</v>
      </c>
      <c r="K189" s="59">
        <v>0</v>
      </c>
      <c r="L189" s="59">
        <v>0</v>
      </c>
      <c r="M189" s="59">
        <v>0</v>
      </c>
      <c r="N189" s="59">
        <v>0</v>
      </c>
      <c r="O189" s="59">
        <v>0</v>
      </c>
      <c r="P189" s="59">
        <v>0</v>
      </c>
      <c r="Q189" s="59" t="s">
        <v>81</v>
      </c>
      <c r="R189" s="59">
        <v>0</v>
      </c>
      <c r="S189" s="59" t="s">
        <v>81</v>
      </c>
      <c r="T189" s="61">
        <f t="shared" si="10"/>
        <v>0</v>
      </c>
      <c r="U189" s="60">
        <f t="shared" si="11"/>
        <v>0</v>
      </c>
    </row>
    <row r="190" spans="1:21" s="18" customFormat="1" x14ac:dyDescent="0.25">
      <c r="A190" s="26" t="s">
        <v>340</v>
      </c>
      <c r="B190" s="3" t="s">
        <v>504</v>
      </c>
      <c r="C190" s="50" t="s">
        <v>312</v>
      </c>
      <c r="D190" s="59">
        <v>458.64706562999879</v>
      </c>
      <c r="E190" s="59">
        <v>400.6933910400009</v>
      </c>
      <c r="F190" s="59">
        <v>1210.4574619828197</v>
      </c>
      <c r="G190" s="59">
        <v>1589.3379642199995</v>
      </c>
      <c r="H190" s="59">
        <v>2285.8168344348037</v>
      </c>
      <c r="I190" s="59">
        <v>882.34266000343189</v>
      </c>
      <c r="J190" s="59">
        <v>517.27142128799858</v>
      </c>
      <c r="K190" s="59">
        <v>1574.5445471410683</v>
      </c>
      <c r="L190" s="59">
        <v>628.70104452960004</v>
      </c>
      <c r="M190" s="59">
        <v>409.05113233243628</v>
      </c>
      <c r="N190" s="59">
        <v>780.45451706784036</v>
      </c>
      <c r="O190" s="59">
        <v>466.38997219192549</v>
      </c>
      <c r="P190" s="59">
        <v>531.66687547497122</v>
      </c>
      <c r="Q190" s="59" t="s">
        <v>81</v>
      </c>
      <c r="R190" s="59">
        <v>622.07598796008313</v>
      </c>
      <c r="S190" s="59" t="s">
        <v>81</v>
      </c>
      <c r="T190" s="61">
        <f t="shared" si="10"/>
        <v>5365.9866807552971</v>
      </c>
      <c r="U190" s="60">
        <f t="shared" si="11"/>
        <v>3332.3283116688622</v>
      </c>
    </row>
    <row r="191" spans="1:21" s="18" customFormat="1" x14ac:dyDescent="0.25">
      <c r="A191" s="26" t="s">
        <v>102</v>
      </c>
      <c r="B191" s="16" t="s">
        <v>584</v>
      </c>
      <c r="C191" s="50" t="s">
        <v>312</v>
      </c>
      <c r="D191" s="59">
        <v>7193.2437521399988</v>
      </c>
      <c r="E191" s="59">
        <v>8871.7269932300005</v>
      </c>
      <c r="F191" s="59">
        <v>11088.639760302198</v>
      </c>
      <c r="G191" s="59">
        <v>10062.960490940004</v>
      </c>
      <c r="H191" s="59">
        <v>10182.065059932585</v>
      </c>
      <c r="I191" s="59">
        <v>10917.191326092578</v>
      </c>
      <c r="J191" s="59">
        <v>10221.650683304186</v>
      </c>
      <c r="K191" s="59">
        <v>11767.669351301554</v>
      </c>
      <c r="L191" s="59">
        <v>10655.942480986829</v>
      </c>
      <c r="M191" s="59">
        <v>11900.36049951389</v>
      </c>
      <c r="N191" s="59">
        <v>11283.992109096325</v>
      </c>
      <c r="O191" s="59">
        <v>12367.856954730969</v>
      </c>
      <c r="P191" s="59">
        <v>12950.837069510593</v>
      </c>
      <c r="Q191" s="59" t="s">
        <v>81</v>
      </c>
      <c r="R191" s="59">
        <v>13417.230435112271</v>
      </c>
      <c r="S191" s="59" t="s">
        <v>81</v>
      </c>
      <c r="T191" s="61">
        <f t="shared" si="10"/>
        <v>68711.717837942779</v>
      </c>
      <c r="U191" s="60">
        <f t="shared" si="11"/>
        <v>46953.078131638991</v>
      </c>
    </row>
    <row r="192" spans="1:21" s="18" customFormat="1" x14ac:dyDescent="0.25">
      <c r="A192" s="26" t="s">
        <v>103</v>
      </c>
      <c r="B192" s="6" t="s">
        <v>428</v>
      </c>
      <c r="C192" s="50" t="s">
        <v>312</v>
      </c>
      <c r="D192" s="59">
        <v>0</v>
      </c>
      <c r="E192" s="59">
        <v>0</v>
      </c>
      <c r="F192" s="59">
        <v>0</v>
      </c>
      <c r="G192" s="59">
        <v>0</v>
      </c>
      <c r="H192" s="59">
        <v>0</v>
      </c>
      <c r="I192" s="59">
        <v>0</v>
      </c>
      <c r="J192" s="59">
        <v>0</v>
      </c>
      <c r="K192" s="59">
        <v>0</v>
      </c>
      <c r="L192" s="59">
        <v>0</v>
      </c>
      <c r="M192" s="59">
        <v>0</v>
      </c>
      <c r="N192" s="59">
        <v>0</v>
      </c>
      <c r="O192" s="59">
        <v>0</v>
      </c>
      <c r="P192" s="59">
        <v>0</v>
      </c>
      <c r="Q192" s="59" t="s">
        <v>81</v>
      </c>
      <c r="R192" s="59">
        <v>0</v>
      </c>
      <c r="S192" s="59" t="s">
        <v>81</v>
      </c>
      <c r="T192" s="61">
        <f t="shared" si="10"/>
        <v>0</v>
      </c>
      <c r="U192" s="60">
        <f t="shared" si="11"/>
        <v>0</v>
      </c>
    </row>
    <row r="193" spans="1:21" s="18" customFormat="1" x14ac:dyDescent="0.25">
      <c r="A193" s="26" t="s">
        <v>104</v>
      </c>
      <c r="B193" s="6" t="s">
        <v>585</v>
      </c>
      <c r="C193" s="50" t="s">
        <v>312</v>
      </c>
      <c r="D193" s="59">
        <v>1032.75881108</v>
      </c>
      <c r="E193" s="59">
        <v>1139.86594618</v>
      </c>
      <c r="F193" s="59">
        <v>1315.6346946003475</v>
      </c>
      <c r="G193" s="59">
        <v>1207.94465304</v>
      </c>
      <c r="H193" s="59">
        <v>1316.5615899720444</v>
      </c>
      <c r="I193" s="59">
        <v>1175.291918152541</v>
      </c>
      <c r="J193" s="59">
        <v>1370.477375361658</v>
      </c>
      <c r="K193" s="59">
        <v>1256.7819327418895</v>
      </c>
      <c r="L193" s="59">
        <v>1426.4238544165089</v>
      </c>
      <c r="M193" s="59">
        <v>1274.9973293694643</v>
      </c>
      <c r="N193" s="59">
        <v>1484.6524413689663</v>
      </c>
      <c r="O193" s="59">
        <v>1311.8060157007751</v>
      </c>
      <c r="P193" s="59">
        <v>1350.9501031380057</v>
      </c>
      <c r="Q193" s="59" t="s">
        <v>81</v>
      </c>
      <c r="R193" s="59">
        <v>1392.9999295493155</v>
      </c>
      <c r="S193" s="59" t="s">
        <v>81</v>
      </c>
      <c r="T193" s="61">
        <f t="shared" si="10"/>
        <v>8342.0652938064995</v>
      </c>
      <c r="U193" s="60">
        <f t="shared" si="11"/>
        <v>5018.8771959646701</v>
      </c>
    </row>
    <row r="194" spans="1:21" s="18" customFormat="1" x14ac:dyDescent="0.25">
      <c r="A194" s="26" t="s">
        <v>105</v>
      </c>
      <c r="B194" s="1" t="s">
        <v>202</v>
      </c>
      <c r="C194" s="50" t="s">
        <v>312</v>
      </c>
      <c r="D194" s="59">
        <v>0</v>
      </c>
      <c r="E194" s="59">
        <v>0</v>
      </c>
      <c r="F194" s="59">
        <v>0</v>
      </c>
      <c r="G194" s="59">
        <v>0</v>
      </c>
      <c r="H194" s="59">
        <v>0</v>
      </c>
      <c r="I194" s="59">
        <v>0</v>
      </c>
      <c r="J194" s="59">
        <v>0</v>
      </c>
      <c r="K194" s="59">
        <v>0</v>
      </c>
      <c r="L194" s="59">
        <v>0</v>
      </c>
      <c r="M194" s="59">
        <v>0</v>
      </c>
      <c r="N194" s="59">
        <v>0</v>
      </c>
      <c r="O194" s="59">
        <v>0</v>
      </c>
      <c r="P194" s="59">
        <v>0</v>
      </c>
      <c r="Q194" s="59" t="s">
        <v>81</v>
      </c>
      <c r="R194" s="59">
        <v>0</v>
      </c>
      <c r="S194" s="59" t="s">
        <v>81</v>
      </c>
      <c r="T194" s="61">
        <f t="shared" si="10"/>
        <v>0</v>
      </c>
      <c r="U194" s="60">
        <f t="shared" si="11"/>
        <v>0</v>
      </c>
    </row>
    <row r="195" spans="1:21" s="18" customFormat="1" x14ac:dyDescent="0.25">
      <c r="A195" s="26" t="s">
        <v>106</v>
      </c>
      <c r="B195" s="1" t="s">
        <v>429</v>
      </c>
      <c r="C195" s="50" t="s">
        <v>312</v>
      </c>
      <c r="D195" s="59">
        <v>0</v>
      </c>
      <c r="E195" s="59">
        <v>0</v>
      </c>
      <c r="F195" s="59">
        <v>0</v>
      </c>
      <c r="G195" s="59">
        <v>0</v>
      </c>
      <c r="H195" s="59">
        <v>0</v>
      </c>
      <c r="I195" s="59">
        <v>0</v>
      </c>
      <c r="J195" s="59">
        <v>0</v>
      </c>
      <c r="K195" s="59">
        <v>0</v>
      </c>
      <c r="L195" s="59">
        <v>0</v>
      </c>
      <c r="M195" s="59">
        <v>0</v>
      </c>
      <c r="N195" s="59">
        <v>0</v>
      </c>
      <c r="O195" s="59">
        <v>0</v>
      </c>
      <c r="P195" s="59">
        <v>0</v>
      </c>
      <c r="Q195" s="59" t="s">
        <v>81</v>
      </c>
      <c r="R195" s="59">
        <v>0</v>
      </c>
      <c r="S195" s="59" t="s">
        <v>81</v>
      </c>
      <c r="T195" s="61">
        <f t="shared" si="10"/>
        <v>0</v>
      </c>
      <c r="U195" s="60">
        <f t="shared" si="11"/>
        <v>0</v>
      </c>
    </row>
    <row r="196" spans="1:21" s="18" customFormat="1" x14ac:dyDescent="0.25">
      <c r="A196" s="26" t="s">
        <v>361</v>
      </c>
      <c r="B196" s="1" t="s">
        <v>362</v>
      </c>
      <c r="C196" s="50" t="s">
        <v>312</v>
      </c>
      <c r="D196" s="59">
        <v>1032.75881108</v>
      </c>
      <c r="E196" s="59">
        <v>1139.86594618</v>
      </c>
      <c r="F196" s="59">
        <v>1315.6346946003475</v>
      </c>
      <c r="G196" s="59">
        <v>1207.94465304</v>
      </c>
      <c r="H196" s="59">
        <v>1316.5615899720444</v>
      </c>
      <c r="I196" s="59">
        <v>1175.291918152541</v>
      </c>
      <c r="J196" s="59">
        <v>1370.477375361658</v>
      </c>
      <c r="K196" s="59">
        <v>1256.7819327418895</v>
      </c>
      <c r="L196" s="59">
        <v>1426.4238544165089</v>
      </c>
      <c r="M196" s="59">
        <v>1274.9973293694643</v>
      </c>
      <c r="N196" s="59">
        <v>1484.6524413689663</v>
      </c>
      <c r="O196" s="59">
        <v>1311.8060157007751</v>
      </c>
      <c r="P196" s="59">
        <v>1350.9501031380057</v>
      </c>
      <c r="Q196" s="59" t="s">
        <v>81</v>
      </c>
      <c r="R196" s="59">
        <v>1392.9999295493155</v>
      </c>
      <c r="S196" s="59" t="s">
        <v>81</v>
      </c>
      <c r="T196" s="61">
        <f t="shared" si="10"/>
        <v>8342.0652938064995</v>
      </c>
      <c r="U196" s="60">
        <f t="shared" si="11"/>
        <v>5018.8771959646701</v>
      </c>
    </row>
    <row r="197" spans="1:21" s="18" customFormat="1" ht="31.5" x14ac:dyDescent="0.25">
      <c r="A197" s="26" t="s">
        <v>107</v>
      </c>
      <c r="B197" s="6" t="s">
        <v>465</v>
      </c>
      <c r="C197" s="50" t="s">
        <v>312</v>
      </c>
      <c r="D197" s="59">
        <v>1197.74809559</v>
      </c>
      <c r="E197" s="59">
        <v>1473.06780211</v>
      </c>
      <c r="F197" s="59">
        <v>1554.5174514324874</v>
      </c>
      <c r="G197" s="59">
        <v>1554.1792683100002</v>
      </c>
      <c r="H197" s="59">
        <v>1715.6347219675858</v>
      </c>
      <c r="I197" s="59">
        <v>1939.9312172487719</v>
      </c>
      <c r="J197" s="59">
        <v>1827.0144332707339</v>
      </c>
      <c r="K197" s="59">
        <v>2132.1202692972138</v>
      </c>
      <c r="L197" s="59">
        <v>1917.4836564115578</v>
      </c>
      <c r="M197" s="59">
        <v>2289.187573201747</v>
      </c>
      <c r="N197" s="59">
        <v>2003.2205378623685</v>
      </c>
      <c r="O197" s="59">
        <v>2412.7250541621852</v>
      </c>
      <c r="P197" s="59">
        <v>2512.4545666749191</v>
      </c>
      <c r="Q197" s="59" t="s">
        <v>81</v>
      </c>
      <c r="R197" s="59">
        <v>2616.3063788458217</v>
      </c>
      <c r="S197" s="59" t="s">
        <v>81</v>
      </c>
      <c r="T197" s="61">
        <f t="shared" si="10"/>
        <v>12592.114295032987</v>
      </c>
      <c r="U197" s="60">
        <f t="shared" si="11"/>
        <v>8773.9641139099185</v>
      </c>
    </row>
    <row r="198" spans="1:21" s="18" customFormat="1" ht="30" customHeight="1" x14ac:dyDescent="0.25">
      <c r="A198" s="26" t="s">
        <v>213</v>
      </c>
      <c r="B198" s="6" t="s">
        <v>626</v>
      </c>
      <c r="C198" s="50" t="s">
        <v>312</v>
      </c>
      <c r="D198" s="59">
        <v>1535.0673254599999</v>
      </c>
      <c r="E198" s="59">
        <v>2438.7452554299998</v>
      </c>
      <c r="F198" s="59">
        <v>4462.0137880930006</v>
      </c>
      <c r="G198" s="59">
        <v>3293.6506015700006</v>
      </c>
      <c r="H198" s="59">
        <v>2719.4802241982488</v>
      </c>
      <c r="I198" s="59">
        <v>2537.8011665489998</v>
      </c>
      <c r="J198" s="59">
        <v>2832.3433951864877</v>
      </c>
      <c r="K198" s="59">
        <v>2615.8130998596912</v>
      </c>
      <c r="L198" s="59">
        <v>2943.3728257821062</v>
      </c>
      <c r="M198" s="59">
        <v>2728.453815629181</v>
      </c>
      <c r="N198" s="59">
        <v>3060.928344585629</v>
      </c>
      <c r="O198" s="59">
        <v>2838.4906197051887</v>
      </c>
      <c r="P198" s="59">
        <v>2952.0539507095468</v>
      </c>
      <c r="Q198" s="59" t="s">
        <v>81</v>
      </c>
      <c r="R198" s="59">
        <v>3075.5611453139777</v>
      </c>
      <c r="S198" s="59" t="s">
        <v>81</v>
      </c>
      <c r="T198" s="61">
        <f t="shared" si="10"/>
        <v>17583.739885775998</v>
      </c>
      <c r="U198" s="60">
        <f t="shared" si="11"/>
        <v>10720.558701743061</v>
      </c>
    </row>
    <row r="199" spans="1:21" s="18" customFormat="1" x14ac:dyDescent="0.25">
      <c r="A199" s="26" t="s">
        <v>214</v>
      </c>
      <c r="B199" s="6" t="s">
        <v>612</v>
      </c>
      <c r="C199" s="50" t="s">
        <v>312</v>
      </c>
      <c r="D199" s="59">
        <v>0</v>
      </c>
      <c r="E199" s="59">
        <v>0</v>
      </c>
      <c r="F199" s="59">
        <v>0</v>
      </c>
      <c r="G199" s="59">
        <v>0</v>
      </c>
      <c r="H199" s="59">
        <v>0</v>
      </c>
      <c r="I199" s="59">
        <v>0</v>
      </c>
      <c r="J199" s="59">
        <v>0</v>
      </c>
      <c r="K199" s="59">
        <v>0</v>
      </c>
      <c r="L199" s="59">
        <v>0</v>
      </c>
      <c r="M199" s="59">
        <v>0</v>
      </c>
      <c r="N199" s="59">
        <v>0</v>
      </c>
      <c r="O199" s="59">
        <v>0</v>
      </c>
      <c r="P199" s="59">
        <v>0</v>
      </c>
      <c r="Q199" s="59" t="s">
        <v>81</v>
      </c>
      <c r="R199" s="59">
        <v>0</v>
      </c>
      <c r="S199" s="59" t="s">
        <v>81</v>
      </c>
      <c r="T199" s="61">
        <f t="shared" si="10"/>
        <v>0</v>
      </c>
      <c r="U199" s="60">
        <f t="shared" si="11"/>
        <v>0</v>
      </c>
    </row>
    <row r="200" spans="1:21" s="18" customFormat="1" x14ac:dyDescent="0.25">
      <c r="A200" s="26" t="s">
        <v>215</v>
      </c>
      <c r="B200" s="6" t="s">
        <v>203</v>
      </c>
      <c r="C200" s="50" t="s">
        <v>312</v>
      </c>
      <c r="D200" s="59">
        <v>958.23088602999997</v>
      </c>
      <c r="E200" s="59">
        <v>1025.49645061</v>
      </c>
      <c r="F200" s="59">
        <v>1121.4005693320676</v>
      </c>
      <c r="G200" s="59">
        <v>1210.0733433200003</v>
      </c>
      <c r="H200" s="59">
        <v>1131.3552775856579</v>
      </c>
      <c r="I200" s="59">
        <v>1291.0684433916529</v>
      </c>
      <c r="J200" s="59">
        <v>1176.6094886890842</v>
      </c>
      <c r="K200" s="59">
        <v>1382.7999452361942</v>
      </c>
      <c r="L200" s="59">
        <v>1223.6738682366474</v>
      </c>
      <c r="M200" s="59">
        <v>1438.1119430456422</v>
      </c>
      <c r="N200" s="59">
        <v>1272.6208229661136</v>
      </c>
      <c r="O200" s="59">
        <v>1495.6364207674678</v>
      </c>
      <c r="P200" s="59">
        <v>1555.4618775981667</v>
      </c>
      <c r="Q200" s="59" t="s">
        <v>81</v>
      </c>
      <c r="R200" s="59">
        <v>1596.0387166209205</v>
      </c>
      <c r="S200" s="59" t="s">
        <v>81</v>
      </c>
      <c r="T200" s="61">
        <f t="shared" si="10"/>
        <v>7955.7600516965904</v>
      </c>
      <c r="U200" s="60">
        <f t="shared" si="11"/>
        <v>5607.6167524409566</v>
      </c>
    </row>
    <row r="201" spans="1:21" s="18" customFormat="1" x14ac:dyDescent="0.25">
      <c r="A201" s="26" t="s">
        <v>216</v>
      </c>
      <c r="B201" s="6" t="s">
        <v>387</v>
      </c>
      <c r="C201" s="50" t="s">
        <v>312</v>
      </c>
      <c r="D201" s="59">
        <v>209.83713675999996</v>
      </c>
      <c r="E201" s="59">
        <v>348.09413053000003</v>
      </c>
      <c r="F201" s="59">
        <v>367.87078819999999</v>
      </c>
      <c r="G201" s="59">
        <v>359.35645789</v>
      </c>
      <c r="H201" s="59">
        <v>353.33865172609137</v>
      </c>
      <c r="I201" s="59">
        <v>417.95088915992289</v>
      </c>
      <c r="J201" s="59">
        <v>367.47219779513506</v>
      </c>
      <c r="K201" s="59">
        <v>417.98394193630105</v>
      </c>
      <c r="L201" s="59">
        <v>382.17108570694046</v>
      </c>
      <c r="M201" s="59">
        <v>434.70329961375313</v>
      </c>
      <c r="N201" s="59">
        <v>397.45792913521808</v>
      </c>
      <c r="O201" s="59">
        <v>452.09143159830325</v>
      </c>
      <c r="P201" s="59">
        <v>470.17508886223544</v>
      </c>
      <c r="Q201" s="59" t="s">
        <v>81</v>
      </c>
      <c r="R201" s="59">
        <v>485.19576985275978</v>
      </c>
      <c r="S201" s="59" t="s">
        <v>81</v>
      </c>
      <c r="T201" s="61">
        <f t="shared" si="10"/>
        <v>2455.8107230783803</v>
      </c>
      <c r="U201" s="60">
        <f t="shared" si="11"/>
        <v>1722.7295623082803</v>
      </c>
    </row>
    <row r="202" spans="1:21" s="18" customFormat="1" x14ac:dyDescent="0.25">
      <c r="A202" s="26" t="s">
        <v>354</v>
      </c>
      <c r="B202" s="6" t="s">
        <v>586</v>
      </c>
      <c r="C202" s="50" t="s">
        <v>312</v>
      </c>
      <c r="D202" s="59">
        <v>709.36488560999999</v>
      </c>
      <c r="E202" s="59">
        <v>893.50136701999998</v>
      </c>
      <c r="F202" s="59">
        <v>660.0114969865773</v>
      </c>
      <c r="G202" s="59">
        <v>790.76041449000002</v>
      </c>
      <c r="H202" s="59">
        <v>1498.6172080431018</v>
      </c>
      <c r="I202" s="59">
        <v>716.31003030928332</v>
      </c>
      <c r="J202" s="59">
        <v>819.36644141181011</v>
      </c>
      <c r="K202" s="59">
        <v>2000.2167207324849</v>
      </c>
      <c r="L202" s="59">
        <v>866.93639733139969</v>
      </c>
      <c r="M202" s="59">
        <v>1601.2367075618542</v>
      </c>
      <c r="N202" s="59">
        <v>919.78930576902314</v>
      </c>
      <c r="O202" s="59">
        <v>1717.1455442321376</v>
      </c>
      <c r="P202" s="59">
        <v>1868.8642493551529</v>
      </c>
      <c r="Q202" s="59" t="s">
        <v>81</v>
      </c>
      <c r="R202" s="59">
        <v>1985.268658376918</v>
      </c>
      <c r="S202" s="59" t="s">
        <v>81</v>
      </c>
      <c r="T202" s="61">
        <f t="shared" si="10"/>
        <v>7958.8422602874061</v>
      </c>
      <c r="U202" s="60">
        <f t="shared" si="11"/>
        <v>6034.9090028357596</v>
      </c>
    </row>
    <row r="203" spans="1:21" s="18" customFormat="1" x14ac:dyDescent="0.25">
      <c r="A203" s="26" t="s">
        <v>364</v>
      </c>
      <c r="B203" s="1" t="s">
        <v>365</v>
      </c>
      <c r="C203" s="50" t="s">
        <v>312</v>
      </c>
      <c r="D203" s="59">
        <v>151.21832237000001</v>
      </c>
      <c r="E203" s="59">
        <v>304.90159435999999</v>
      </c>
      <c r="F203" s="59">
        <v>261.01587527148718</v>
      </c>
      <c r="G203" s="59">
        <v>172.93517483000002</v>
      </c>
      <c r="H203" s="59">
        <v>638.72897758730426</v>
      </c>
      <c r="I203" s="59">
        <v>62.30275506260304</v>
      </c>
      <c r="J203" s="59">
        <v>189.88354192024246</v>
      </c>
      <c r="K203" s="59">
        <v>989.47559343135833</v>
      </c>
      <c r="L203" s="59">
        <v>218.1077201590754</v>
      </c>
      <c r="M203" s="59">
        <v>738.83747360738073</v>
      </c>
      <c r="N203" s="59">
        <v>244.53403944556291</v>
      </c>
      <c r="O203" s="59">
        <v>817.5914106237683</v>
      </c>
      <c r="P203" s="59">
        <v>910.7488522163577</v>
      </c>
      <c r="Q203" s="59" t="s">
        <v>81</v>
      </c>
      <c r="R203" s="59">
        <v>965.50989245754317</v>
      </c>
      <c r="S203" s="59" t="s">
        <v>81</v>
      </c>
      <c r="T203" s="61">
        <f t="shared" si="10"/>
        <v>3167.5130237860858</v>
      </c>
      <c r="U203" s="60">
        <f t="shared" si="11"/>
        <v>2608.2072327251103</v>
      </c>
    </row>
    <row r="204" spans="1:21" s="18" customFormat="1" x14ac:dyDescent="0.25">
      <c r="A204" s="26" t="s">
        <v>363</v>
      </c>
      <c r="B204" s="6" t="s">
        <v>459</v>
      </c>
      <c r="C204" s="50" t="s">
        <v>312</v>
      </c>
      <c r="D204" s="59">
        <v>358.85865878999971</v>
      </c>
      <c r="E204" s="59">
        <v>336.01156391999984</v>
      </c>
      <c r="F204" s="59">
        <v>417.80798989474374</v>
      </c>
      <c r="G204" s="59">
        <v>377.69202720999965</v>
      </c>
      <c r="H204" s="59">
        <v>408.10934654836024</v>
      </c>
      <c r="I204" s="59">
        <v>465.86049480843008</v>
      </c>
      <c r="J204" s="59">
        <v>422.73240714961412</v>
      </c>
      <c r="K204" s="59">
        <v>516.12888452619927</v>
      </c>
      <c r="L204" s="59">
        <v>437.94039017491832</v>
      </c>
      <c r="M204" s="59">
        <v>557.55659440012641</v>
      </c>
      <c r="N204" s="59">
        <v>453.75669252123475</v>
      </c>
      <c r="O204" s="59">
        <v>591.92940897493486</v>
      </c>
      <c r="P204" s="59">
        <v>617.27274956720657</v>
      </c>
      <c r="Q204" s="59" t="s">
        <v>81</v>
      </c>
      <c r="R204" s="59">
        <v>615.01247800613123</v>
      </c>
      <c r="S204" s="59" t="s">
        <v>81</v>
      </c>
      <c r="T204" s="61">
        <f t="shared" si="10"/>
        <v>2954.824063967465</v>
      </c>
      <c r="U204" s="60">
        <f t="shared" si="11"/>
        <v>2131.4753827096906</v>
      </c>
    </row>
    <row r="205" spans="1:21" s="18" customFormat="1" x14ac:dyDescent="0.25">
      <c r="A205" s="26" t="s">
        <v>366</v>
      </c>
      <c r="B205" s="6" t="s">
        <v>460</v>
      </c>
      <c r="C205" s="50" t="s">
        <v>312</v>
      </c>
      <c r="D205" s="59">
        <v>280.07169324999973</v>
      </c>
      <c r="E205" s="59">
        <v>184.6862012900001</v>
      </c>
      <c r="F205" s="59">
        <v>224.55149341928245</v>
      </c>
      <c r="G205" s="59">
        <v>129.4155455199998</v>
      </c>
      <c r="H205" s="59">
        <v>424.14968503922273</v>
      </c>
      <c r="I205" s="59">
        <v>432.80073023850355</v>
      </c>
      <c r="J205" s="59">
        <v>504.34719844818619</v>
      </c>
      <c r="K205" s="59">
        <v>478.23250633409634</v>
      </c>
      <c r="L205" s="59">
        <v>599.65108165048559</v>
      </c>
      <c r="M205" s="59">
        <v>529.07906605240896</v>
      </c>
      <c r="N205" s="59">
        <v>741.41264776228036</v>
      </c>
      <c r="O205" s="59">
        <v>585.49771066459562</v>
      </c>
      <c r="P205" s="59">
        <v>648.15137765147711</v>
      </c>
      <c r="Q205" s="59" t="s">
        <v>81</v>
      </c>
      <c r="R205" s="59">
        <v>717.50956613417839</v>
      </c>
      <c r="S205" s="59" t="s">
        <v>81</v>
      </c>
      <c r="T205" s="61">
        <f t="shared" ref="T205:T225" si="12">IFERROR(H205+J205+L205+N205+P205+R205+0+0,"-")</f>
        <v>3635.2215566858304</v>
      </c>
      <c r="U205" s="60">
        <f t="shared" ref="U205:U225" si="13">IFERROR(I205+K205+M205+O205,"-")</f>
        <v>2025.6100132896045</v>
      </c>
    </row>
    <row r="206" spans="1:21" s="18" customFormat="1" x14ac:dyDescent="0.25">
      <c r="A206" s="26" t="s">
        <v>367</v>
      </c>
      <c r="B206" s="6" t="s">
        <v>369</v>
      </c>
      <c r="C206" s="50" t="s">
        <v>312</v>
      </c>
      <c r="D206" s="59">
        <v>51.002512250000009</v>
      </c>
      <c r="E206" s="59">
        <v>49.322256580000001</v>
      </c>
      <c r="F206" s="59">
        <v>54.494633015999995</v>
      </c>
      <c r="G206" s="59">
        <v>52.166223989999999</v>
      </c>
      <c r="H206" s="59">
        <v>26.083040543999992</v>
      </c>
      <c r="I206" s="59">
        <v>72.681486354988081</v>
      </c>
      <c r="J206" s="59">
        <v>21.826016015999997</v>
      </c>
      <c r="K206" s="59">
        <v>69.018869653540236</v>
      </c>
      <c r="L206" s="59">
        <v>0.54089337599999998</v>
      </c>
      <c r="M206" s="59">
        <v>48.351924339787629</v>
      </c>
      <c r="N206" s="59">
        <v>0.54089337599999998</v>
      </c>
      <c r="O206" s="59">
        <v>48.994823283918379</v>
      </c>
      <c r="P206" s="59">
        <v>49.663431654267882</v>
      </c>
      <c r="Q206" s="59" t="s">
        <v>81</v>
      </c>
      <c r="R206" s="59">
        <v>49.663431654267882</v>
      </c>
      <c r="S206" s="59" t="s">
        <v>81</v>
      </c>
      <c r="T206" s="61">
        <f t="shared" si="12"/>
        <v>148.31770662053577</v>
      </c>
      <c r="U206" s="60">
        <f t="shared" si="13"/>
        <v>239.04710363223433</v>
      </c>
    </row>
    <row r="207" spans="1:21" s="18" customFormat="1" ht="31.5" x14ac:dyDescent="0.25">
      <c r="A207" s="26" t="s">
        <v>368</v>
      </c>
      <c r="B207" s="6" t="s">
        <v>566</v>
      </c>
      <c r="C207" s="50" t="s">
        <v>312</v>
      </c>
      <c r="D207" s="59">
        <v>321.01055194000003</v>
      </c>
      <c r="E207" s="59">
        <v>336.47692107000006</v>
      </c>
      <c r="F207" s="59">
        <v>506.30328225538091</v>
      </c>
      <c r="G207" s="59">
        <v>534.98163963000002</v>
      </c>
      <c r="H207" s="59">
        <v>476.27996746220072</v>
      </c>
      <c r="I207" s="59">
        <v>509.19942055999991</v>
      </c>
      <c r="J207" s="59">
        <v>320.26210446648361</v>
      </c>
      <c r="K207" s="59">
        <v>453.22014853999997</v>
      </c>
      <c r="L207" s="59">
        <v>278.17437461648348</v>
      </c>
      <c r="M207" s="59">
        <v>449.57718739000006</v>
      </c>
      <c r="N207" s="59">
        <v>256.54975055648345</v>
      </c>
      <c r="O207" s="59">
        <v>382.03221744000001</v>
      </c>
      <c r="P207" s="59">
        <v>383.8903193000001</v>
      </c>
      <c r="Q207" s="59" t="s">
        <v>81</v>
      </c>
      <c r="R207" s="59">
        <v>384.42230152999997</v>
      </c>
      <c r="S207" s="59" t="s">
        <v>81</v>
      </c>
      <c r="T207" s="61">
        <f t="shared" si="12"/>
        <v>2099.5788179316514</v>
      </c>
      <c r="U207" s="60">
        <f t="shared" si="13"/>
        <v>1794.0289739299999</v>
      </c>
    </row>
    <row r="208" spans="1:21" s="18" customFormat="1" x14ac:dyDescent="0.25">
      <c r="A208" s="26" t="s">
        <v>388</v>
      </c>
      <c r="B208" s="6" t="s">
        <v>627</v>
      </c>
      <c r="C208" s="50" t="s">
        <v>312</v>
      </c>
      <c r="D208" s="59">
        <v>539.29319537999936</v>
      </c>
      <c r="E208" s="59">
        <v>646.45909849000009</v>
      </c>
      <c r="F208" s="59">
        <v>404.03357307230817</v>
      </c>
      <c r="G208" s="59">
        <v>552.74031597000351</v>
      </c>
      <c r="H208" s="59">
        <v>112.45534684607048</v>
      </c>
      <c r="I208" s="59">
        <v>1358.2955293194846</v>
      </c>
      <c r="J208" s="59">
        <v>559.19962550899299</v>
      </c>
      <c r="K208" s="59">
        <v>445.35303244394231</v>
      </c>
      <c r="L208" s="59">
        <v>579.57405328378138</v>
      </c>
      <c r="M208" s="59">
        <v>549.10505890992624</v>
      </c>
      <c r="N208" s="59">
        <v>693.06274319300576</v>
      </c>
      <c r="O208" s="59">
        <v>531.50770820146272</v>
      </c>
      <c r="P208" s="59">
        <v>541.8993549996128</v>
      </c>
      <c r="Q208" s="59" t="s">
        <v>81</v>
      </c>
      <c r="R208" s="59">
        <v>499.25205922798017</v>
      </c>
      <c r="S208" s="59" t="s">
        <v>81</v>
      </c>
      <c r="T208" s="61">
        <f t="shared" si="12"/>
        <v>2985.4431830594435</v>
      </c>
      <c r="U208" s="60">
        <f t="shared" si="13"/>
        <v>2884.2613288748157</v>
      </c>
    </row>
    <row r="209" spans="1:21" s="18" customFormat="1" x14ac:dyDescent="0.25">
      <c r="A209" s="26" t="s">
        <v>108</v>
      </c>
      <c r="B209" s="16" t="s">
        <v>587</v>
      </c>
      <c r="C209" s="50" t="s">
        <v>312</v>
      </c>
      <c r="D209" s="59">
        <v>3.6828887899999998</v>
      </c>
      <c r="E209" s="59">
        <v>8.6440941000000002</v>
      </c>
      <c r="F209" s="59">
        <v>11.866211755025684</v>
      </c>
      <c r="G209" s="59">
        <v>2.8556261300000001</v>
      </c>
      <c r="H209" s="59">
        <v>0</v>
      </c>
      <c r="I209" s="59">
        <v>6.8531045300000004</v>
      </c>
      <c r="J209" s="59">
        <v>0</v>
      </c>
      <c r="K209" s="59">
        <v>7.6412115509499996</v>
      </c>
      <c r="L209" s="59">
        <v>0</v>
      </c>
      <c r="M209" s="59">
        <v>8.2907145327807505</v>
      </c>
      <c r="N209" s="59">
        <v>0</v>
      </c>
      <c r="O209" s="59">
        <v>8.8296109774114981</v>
      </c>
      <c r="P209" s="59">
        <v>9.226943471395014</v>
      </c>
      <c r="Q209" s="59" t="s">
        <v>81</v>
      </c>
      <c r="R209" s="59">
        <v>9.6421559276077904</v>
      </c>
      <c r="S209" s="59" t="s">
        <v>81</v>
      </c>
      <c r="T209" s="61">
        <f t="shared" si="12"/>
        <v>18.869099399002806</v>
      </c>
      <c r="U209" s="60">
        <f t="shared" si="13"/>
        <v>31.614641591142249</v>
      </c>
    </row>
    <row r="210" spans="1:21" s="18" customFormat="1" x14ac:dyDescent="0.25">
      <c r="A210" s="26" t="s">
        <v>109</v>
      </c>
      <c r="B210" s="6" t="s">
        <v>34</v>
      </c>
      <c r="C210" s="50" t="s">
        <v>312</v>
      </c>
      <c r="D210" s="59">
        <v>3.6828887899999998</v>
      </c>
      <c r="E210" s="59">
        <v>8.6357045799999987</v>
      </c>
      <c r="F210" s="59">
        <v>11.54023458</v>
      </c>
      <c r="G210" s="59">
        <v>2.8459851999999999</v>
      </c>
      <c r="H210" s="59">
        <v>11.54023458</v>
      </c>
      <c r="I210" s="59">
        <v>6.8531045300000004</v>
      </c>
      <c r="J210" s="59">
        <v>11.54023458</v>
      </c>
      <c r="K210" s="59">
        <v>7.6412115509499996</v>
      </c>
      <c r="L210" s="59">
        <v>11.54023458</v>
      </c>
      <c r="M210" s="59">
        <v>8.2907145327807505</v>
      </c>
      <c r="N210" s="59">
        <v>11.54023458</v>
      </c>
      <c r="O210" s="59">
        <v>8.8296109774114981</v>
      </c>
      <c r="P210" s="59">
        <v>9.226943471395014</v>
      </c>
      <c r="Q210" s="59" t="s">
        <v>81</v>
      </c>
      <c r="R210" s="59">
        <v>9.226943471395014</v>
      </c>
      <c r="S210" s="59" t="s">
        <v>81</v>
      </c>
      <c r="T210" s="61">
        <f t="shared" si="12"/>
        <v>64.614825262790035</v>
      </c>
      <c r="U210" s="60">
        <f t="shared" si="13"/>
        <v>31.614641591142249</v>
      </c>
    </row>
    <row r="211" spans="1:21" s="18" customFormat="1" x14ac:dyDescent="0.25">
      <c r="A211" s="26" t="s">
        <v>110</v>
      </c>
      <c r="B211" s="6" t="s">
        <v>57</v>
      </c>
      <c r="C211" s="50" t="s">
        <v>312</v>
      </c>
      <c r="D211" s="59">
        <v>0</v>
      </c>
      <c r="E211" s="59">
        <v>0</v>
      </c>
      <c r="F211" s="59">
        <v>0</v>
      </c>
      <c r="G211" s="59">
        <v>0</v>
      </c>
      <c r="H211" s="59">
        <v>0</v>
      </c>
      <c r="I211" s="59"/>
      <c r="J211" s="59">
        <v>0</v>
      </c>
      <c r="K211" s="59"/>
      <c r="L211" s="59">
        <v>0</v>
      </c>
      <c r="M211" s="59"/>
      <c r="N211" s="59">
        <v>0</v>
      </c>
      <c r="O211" s="59"/>
      <c r="P211" s="59"/>
      <c r="Q211" s="59" t="s">
        <v>81</v>
      </c>
      <c r="R211" s="59"/>
      <c r="S211" s="59" t="s">
        <v>81</v>
      </c>
      <c r="T211" s="61">
        <f t="shared" si="12"/>
        <v>0</v>
      </c>
      <c r="U211" s="60">
        <f t="shared" si="13"/>
        <v>0</v>
      </c>
    </row>
    <row r="212" spans="1:21" s="18" customFormat="1" ht="31.5" x14ac:dyDescent="0.25">
      <c r="A212" s="26" t="s">
        <v>217</v>
      </c>
      <c r="B212" s="1" t="s">
        <v>634</v>
      </c>
      <c r="C212" s="50" t="s">
        <v>312</v>
      </c>
      <c r="D212" s="59">
        <v>0</v>
      </c>
      <c r="E212" s="59">
        <v>0</v>
      </c>
      <c r="F212" s="59">
        <v>0</v>
      </c>
      <c r="G212" s="59">
        <v>0</v>
      </c>
      <c r="H212" s="59">
        <v>0</v>
      </c>
      <c r="I212" s="59">
        <v>0</v>
      </c>
      <c r="J212" s="59">
        <v>0</v>
      </c>
      <c r="K212" s="59">
        <v>0</v>
      </c>
      <c r="L212" s="59">
        <v>0</v>
      </c>
      <c r="M212" s="59">
        <v>0</v>
      </c>
      <c r="N212" s="59">
        <v>0</v>
      </c>
      <c r="O212" s="59">
        <v>0</v>
      </c>
      <c r="P212" s="59">
        <v>0</v>
      </c>
      <c r="Q212" s="59" t="s">
        <v>81</v>
      </c>
      <c r="R212" s="59">
        <v>0</v>
      </c>
      <c r="S212" s="59" t="s">
        <v>81</v>
      </c>
      <c r="T212" s="61">
        <f t="shared" si="12"/>
        <v>0</v>
      </c>
      <c r="U212" s="60">
        <f t="shared" si="13"/>
        <v>0</v>
      </c>
    </row>
    <row r="213" spans="1:21" s="18" customFormat="1" x14ac:dyDescent="0.25">
      <c r="A213" s="26" t="s">
        <v>218</v>
      </c>
      <c r="B213" s="7" t="s">
        <v>184</v>
      </c>
      <c r="C213" s="50" t="s">
        <v>312</v>
      </c>
      <c r="D213" s="59">
        <v>0</v>
      </c>
      <c r="E213" s="59">
        <v>0</v>
      </c>
      <c r="F213" s="59">
        <v>0</v>
      </c>
      <c r="G213" s="59">
        <v>0</v>
      </c>
      <c r="H213" s="59">
        <v>0</v>
      </c>
      <c r="I213" s="59">
        <v>0</v>
      </c>
      <c r="J213" s="59">
        <v>0</v>
      </c>
      <c r="K213" s="59">
        <v>0</v>
      </c>
      <c r="L213" s="59">
        <v>0</v>
      </c>
      <c r="M213" s="59">
        <v>0</v>
      </c>
      <c r="N213" s="59">
        <v>0</v>
      </c>
      <c r="O213" s="59">
        <v>0</v>
      </c>
      <c r="P213" s="59">
        <v>0</v>
      </c>
      <c r="Q213" s="59" t="s">
        <v>81</v>
      </c>
      <c r="R213" s="59">
        <v>0</v>
      </c>
      <c r="S213" s="59" t="s">
        <v>81</v>
      </c>
      <c r="T213" s="61">
        <f t="shared" si="12"/>
        <v>0</v>
      </c>
      <c r="U213" s="60">
        <f t="shared" si="13"/>
        <v>0</v>
      </c>
    </row>
    <row r="214" spans="1:21" s="18" customFormat="1" x14ac:dyDescent="0.25">
      <c r="A214" s="26" t="s">
        <v>219</v>
      </c>
      <c r="B214" s="7" t="s">
        <v>302</v>
      </c>
      <c r="C214" s="50" t="s">
        <v>312</v>
      </c>
      <c r="D214" s="59">
        <v>0</v>
      </c>
      <c r="E214" s="59">
        <v>0</v>
      </c>
      <c r="F214" s="59">
        <v>0</v>
      </c>
      <c r="G214" s="59">
        <v>0</v>
      </c>
      <c r="H214" s="59">
        <v>0</v>
      </c>
      <c r="I214" s="59">
        <v>0</v>
      </c>
      <c r="J214" s="59">
        <v>0</v>
      </c>
      <c r="K214" s="59">
        <v>0</v>
      </c>
      <c r="L214" s="59">
        <v>0</v>
      </c>
      <c r="M214" s="59">
        <v>0</v>
      </c>
      <c r="N214" s="59">
        <v>0</v>
      </c>
      <c r="O214" s="59">
        <v>0</v>
      </c>
      <c r="P214" s="59">
        <v>0</v>
      </c>
      <c r="Q214" s="59" t="s">
        <v>81</v>
      </c>
      <c r="R214" s="59">
        <v>0</v>
      </c>
      <c r="S214" s="59" t="s">
        <v>81</v>
      </c>
      <c r="T214" s="61">
        <f t="shared" si="12"/>
        <v>0</v>
      </c>
      <c r="U214" s="60">
        <f t="shared" si="13"/>
        <v>0</v>
      </c>
    </row>
    <row r="215" spans="1:21" s="18" customFormat="1" x14ac:dyDescent="0.25">
      <c r="A215" s="26" t="s">
        <v>111</v>
      </c>
      <c r="B215" s="6" t="s">
        <v>628</v>
      </c>
      <c r="C215" s="50" t="s">
        <v>312</v>
      </c>
      <c r="D215" s="59">
        <v>0</v>
      </c>
      <c r="E215" s="59">
        <v>8.3895200000014825E-3</v>
      </c>
      <c r="F215" s="59">
        <v>0.32597717502568413</v>
      </c>
      <c r="G215" s="59">
        <v>9.6409300000002141E-3</v>
      </c>
      <c r="H215" s="59">
        <v>-11.54023458</v>
      </c>
      <c r="I215" s="59">
        <v>0</v>
      </c>
      <c r="J215" s="59">
        <v>-11.54023458</v>
      </c>
      <c r="K215" s="59">
        <v>0</v>
      </c>
      <c r="L215" s="59">
        <v>-11.54023458</v>
      </c>
      <c r="M215" s="59">
        <v>0</v>
      </c>
      <c r="N215" s="59">
        <v>-11.54023458</v>
      </c>
      <c r="O215" s="59">
        <v>0</v>
      </c>
      <c r="P215" s="59">
        <v>0</v>
      </c>
      <c r="Q215" s="59" t="s">
        <v>81</v>
      </c>
      <c r="R215" s="59">
        <v>0.41521245621277558</v>
      </c>
      <c r="S215" s="59" t="s">
        <v>81</v>
      </c>
      <c r="T215" s="61">
        <f t="shared" si="12"/>
        <v>-45.745725863787221</v>
      </c>
      <c r="U215" s="60">
        <f t="shared" si="13"/>
        <v>0</v>
      </c>
    </row>
    <row r="216" spans="1:21" s="18" customFormat="1" x14ac:dyDescent="0.25">
      <c r="A216" s="26" t="s">
        <v>113</v>
      </c>
      <c r="B216" s="16" t="s">
        <v>588</v>
      </c>
      <c r="C216" s="50" t="s">
        <v>312</v>
      </c>
      <c r="D216" s="59">
        <v>436.08427097000003</v>
      </c>
      <c r="E216" s="59">
        <v>948.45994878999988</v>
      </c>
      <c r="F216" s="59">
        <v>2698.008147601643</v>
      </c>
      <c r="G216" s="59">
        <v>2631.5748876399998</v>
      </c>
      <c r="H216" s="59">
        <v>2419.1893852761327</v>
      </c>
      <c r="I216" s="59">
        <v>1964.733444</v>
      </c>
      <c r="J216" s="59">
        <v>1157.4296701965684</v>
      </c>
      <c r="K216" s="59">
        <v>1582.3764719999997</v>
      </c>
      <c r="L216" s="59">
        <v>1258.3780384310621</v>
      </c>
      <c r="M216" s="59">
        <v>1561.1676769999999</v>
      </c>
      <c r="N216" s="59">
        <v>1318.4591961010624</v>
      </c>
      <c r="O216" s="59">
        <v>1625.461403</v>
      </c>
      <c r="P216" s="59">
        <v>1669.9608190000001</v>
      </c>
      <c r="Q216" s="59" t="s">
        <v>81</v>
      </c>
      <c r="R216" s="59">
        <v>1709.26406</v>
      </c>
      <c r="S216" s="59" t="s">
        <v>81</v>
      </c>
      <c r="T216" s="61">
        <f t="shared" si="12"/>
        <v>9532.6811690048253</v>
      </c>
      <c r="U216" s="60">
        <f t="shared" si="13"/>
        <v>6733.7389959999991</v>
      </c>
    </row>
    <row r="217" spans="1:21" s="18" customFormat="1" x14ac:dyDescent="0.25">
      <c r="A217" s="26" t="s">
        <v>114</v>
      </c>
      <c r="B217" s="6" t="s">
        <v>589</v>
      </c>
      <c r="C217" s="50" t="s">
        <v>312</v>
      </c>
      <c r="D217" s="59">
        <v>436.08427097000003</v>
      </c>
      <c r="E217" s="59">
        <v>948.45994878999988</v>
      </c>
      <c r="F217" s="59">
        <v>2632.8483856016433</v>
      </c>
      <c r="G217" s="59">
        <v>2631.5748876399998</v>
      </c>
      <c r="H217" s="59">
        <v>2365.2525682761329</v>
      </c>
      <c r="I217" s="59">
        <v>1900.46029</v>
      </c>
      <c r="J217" s="59">
        <v>1138.5728831965685</v>
      </c>
      <c r="K217" s="59">
        <v>1535.6748989999996</v>
      </c>
      <c r="L217" s="59">
        <v>1258.3780384310621</v>
      </c>
      <c r="M217" s="59">
        <v>1535.265893</v>
      </c>
      <c r="N217" s="59">
        <v>1318.4591961010624</v>
      </c>
      <c r="O217" s="59">
        <v>1621.3425520000001</v>
      </c>
      <c r="P217" s="59">
        <v>1669.9608190000001</v>
      </c>
      <c r="Q217" s="59" t="s">
        <v>81</v>
      </c>
      <c r="R217" s="59">
        <v>1709.26406</v>
      </c>
      <c r="S217" s="59" t="s">
        <v>81</v>
      </c>
      <c r="T217" s="61">
        <f t="shared" si="12"/>
        <v>9459.8875650048249</v>
      </c>
      <c r="U217" s="60">
        <f t="shared" si="13"/>
        <v>6592.7436339999995</v>
      </c>
    </row>
    <row r="218" spans="1:21" s="18" customFormat="1" x14ac:dyDescent="0.25">
      <c r="A218" s="26" t="s">
        <v>220</v>
      </c>
      <c r="B218" s="1" t="s">
        <v>430</v>
      </c>
      <c r="C218" s="50" t="s">
        <v>312</v>
      </c>
      <c r="D218" s="59">
        <v>106.54830580999999</v>
      </c>
      <c r="E218" s="59">
        <v>222.58448608</v>
      </c>
      <c r="F218" s="59">
        <v>1288.6732676016431</v>
      </c>
      <c r="G218" s="59">
        <v>1018.60399427</v>
      </c>
      <c r="H218" s="59">
        <v>1998.8693872761332</v>
      </c>
      <c r="I218" s="59">
        <v>1248.352684</v>
      </c>
      <c r="J218" s="59">
        <v>937.30922219656838</v>
      </c>
      <c r="K218" s="59">
        <v>1190.8351139999997</v>
      </c>
      <c r="L218" s="59">
        <v>908.58386443106212</v>
      </c>
      <c r="M218" s="59">
        <v>1352.0682830000001</v>
      </c>
      <c r="N218" s="59">
        <v>974.07225010106242</v>
      </c>
      <c r="O218" s="59">
        <v>1436.859207</v>
      </c>
      <c r="P218" s="59">
        <v>1482.1559690000001</v>
      </c>
      <c r="Q218" s="59" t="s">
        <v>81</v>
      </c>
      <c r="R218" s="59">
        <v>1520.100514</v>
      </c>
      <c r="S218" s="59" t="s">
        <v>81</v>
      </c>
      <c r="T218" s="61">
        <f t="shared" si="12"/>
        <v>7821.0912070048262</v>
      </c>
      <c r="U218" s="60">
        <f t="shared" si="13"/>
        <v>5228.115288</v>
      </c>
    </row>
    <row r="219" spans="1:21" s="18" customFormat="1" x14ac:dyDescent="0.25">
      <c r="A219" s="26" t="s">
        <v>221</v>
      </c>
      <c r="B219" s="1" t="s">
        <v>431</v>
      </c>
      <c r="C219" s="50" t="s">
        <v>312</v>
      </c>
      <c r="D219" s="59">
        <v>283.28271015000001</v>
      </c>
      <c r="E219" s="59">
        <v>611.93849509000006</v>
      </c>
      <c r="F219" s="59">
        <v>1279.0808870000001</v>
      </c>
      <c r="G219" s="59">
        <v>1343.4150281799998</v>
      </c>
      <c r="H219" s="59">
        <v>345.92024099999998</v>
      </c>
      <c r="I219" s="59">
        <v>622.90561000000002</v>
      </c>
      <c r="J219" s="59">
        <v>187.04432499999999</v>
      </c>
      <c r="K219" s="59">
        <v>312.99853099999996</v>
      </c>
      <c r="L219" s="59">
        <v>278.73652000000004</v>
      </c>
      <c r="M219" s="59">
        <v>136.60467199999999</v>
      </c>
      <c r="N219" s="59">
        <v>315.78092900000001</v>
      </c>
      <c r="O219" s="59">
        <v>172.229221</v>
      </c>
      <c r="P219" s="59">
        <v>159.442475</v>
      </c>
      <c r="Q219" s="59" t="s">
        <v>81</v>
      </c>
      <c r="R219" s="59">
        <v>169.49317199999999</v>
      </c>
      <c r="S219" s="59" t="s">
        <v>81</v>
      </c>
      <c r="T219" s="61">
        <f t="shared" si="12"/>
        <v>1456.4176620000001</v>
      </c>
      <c r="U219" s="60">
        <f t="shared" si="13"/>
        <v>1244.738034</v>
      </c>
    </row>
    <row r="220" spans="1:21" s="18" customFormat="1" ht="18.75" customHeight="1" x14ac:dyDescent="0.25">
      <c r="A220" s="26" t="s">
        <v>222</v>
      </c>
      <c r="B220" s="1" t="s">
        <v>432</v>
      </c>
      <c r="C220" s="50" t="s">
        <v>312</v>
      </c>
      <c r="D220" s="59">
        <v>0</v>
      </c>
      <c r="E220" s="59">
        <v>0</v>
      </c>
      <c r="F220" s="59">
        <v>51.645378999999998</v>
      </c>
      <c r="G220" s="59">
        <v>0</v>
      </c>
      <c r="H220" s="59">
        <v>20.46294</v>
      </c>
      <c r="I220" s="59">
        <v>29.201995999999998</v>
      </c>
      <c r="J220" s="59">
        <v>14.219336</v>
      </c>
      <c r="K220" s="59">
        <v>31.841253999999999</v>
      </c>
      <c r="L220" s="59">
        <v>71.057653999999999</v>
      </c>
      <c r="M220" s="59">
        <v>46.592938000000004</v>
      </c>
      <c r="N220" s="59">
        <v>28.606017000000001</v>
      </c>
      <c r="O220" s="59">
        <v>12.254123999999999</v>
      </c>
      <c r="P220" s="59">
        <v>28.362375</v>
      </c>
      <c r="Q220" s="59" t="s">
        <v>81</v>
      </c>
      <c r="R220" s="59">
        <v>19.670373999999999</v>
      </c>
      <c r="S220" s="59" t="s">
        <v>81</v>
      </c>
      <c r="T220" s="61">
        <f t="shared" si="12"/>
        <v>182.37869600000002</v>
      </c>
      <c r="U220" s="60">
        <f t="shared" si="13"/>
        <v>119.89031200000001</v>
      </c>
    </row>
    <row r="221" spans="1:21" s="18" customFormat="1" x14ac:dyDescent="0.25">
      <c r="A221" s="26" t="s">
        <v>223</v>
      </c>
      <c r="B221" s="1" t="s">
        <v>433</v>
      </c>
      <c r="C221" s="50" t="s">
        <v>312</v>
      </c>
      <c r="D221" s="59">
        <v>0</v>
      </c>
      <c r="E221" s="59">
        <v>0</v>
      </c>
      <c r="F221" s="59">
        <v>13.448852</v>
      </c>
      <c r="G221" s="59">
        <v>0</v>
      </c>
      <c r="H221" s="59">
        <v>0</v>
      </c>
      <c r="I221" s="59">
        <v>0</v>
      </c>
      <c r="J221" s="59">
        <v>0</v>
      </c>
      <c r="K221" s="59">
        <v>0</v>
      </c>
      <c r="L221" s="59">
        <v>0</v>
      </c>
      <c r="M221" s="59">
        <v>0</v>
      </c>
      <c r="N221" s="59">
        <v>0</v>
      </c>
      <c r="O221" s="59">
        <v>0</v>
      </c>
      <c r="P221" s="59">
        <v>0</v>
      </c>
      <c r="Q221" s="59" t="s">
        <v>81</v>
      </c>
      <c r="R221" s="59">
        <v>0</v>
      </c>
      <c r="S221" s="59" t="s">
        <v>81</v>
      </c>
      <c r="T221" s="61">
        <f t="shared" si="12"/>
        <v>0</v>
      </c>
      <c r="U221" s="60">
        <f t="shared" si="13"/>
        <v>0</v>
      </c>
    </row>
    <row r="222" spans="1:21" s="18" customFormat="1" x14ac:dyDescent="0.25">
      <c r="A222" s="26" t="s">
        <v>355</v>
      </c>
      <c r="B222" s="1" t="s">
        <v>434</v>
      </c>
      <c r="C222" s="50" t="s">
        <v>312</v>
      </c>
      <c r="D222" s="59">
        <v>0</v>
      </c>
      <c r="E222" s="59">
        <v>0</v>
      </c>
      <c r="F222" s="59">
        <v>0</v>
      </c>
      <c r="G222" s="59">
        <v>0</v>
      </c>
      <c r="H222" s="59">
        <v>0</v>
      </c>
      <c r="I222" s="59">
        <v>0</v>
      </c>
      <c r="J222" s="59">
        <v>0</v>
      </c>
      <c r="K222" s="59">
        <v>0</v>
      </c>
      <c r="L222" s="59">
        <v>0</v>
      </c>
      <c r="M222" s="59">
        <v>0</v>
      </c>
      <c r="N222" s="59">
        <v>0</v>
      </c>
      <c r="O222" s="59">
        <v>0</v>
      </c>
      <c r="P222" s="59">
        <v>0</v>
      </c>
      <c r="Q222" s="59" t="s">
        <v>81</v>
      </c>
      <c r="R222" s="59">
        <v>0</v>
      </c>
      <c r="S222" s="59" t="s">
        <v>81</v>
      </c>
      <c r="T222" s="61">
        <f t="shared" si="12"/>
        <v>0</v>
      </c>
      <c r="U222" s="60">
        <f t="shared" si="13"/>
        <v>0</v>
      </c>
    </row>
    <row r="223" spans="1:21" s="18" customFormat="1" x14ac:dyDescent="0.25">
      <c r="A223" s="26" t="s">
        <v>356</v>
      </c>
      <c r="B223" s="1" t="s">
        <v>112</v>
      </c>
      <c r="C223" s="50" t="s">
        <v>312</v>
      </c>
      <c r="D223" s="59">
        <v>46.253255010000039</v>
      </c>
      <c r="E223" s="59">
        <v>113.93696761999983</v>
      </c>
      <c r="F223" s="59">
        <v>0</v>
      </c>
      <c r="G223" s="59">
        <v>269.55586518999996</v>
      </c>
      <c r="H223" s="59">
        <v>0</v>
      </c>
      <c r="I223" s="59">
        <v>0</v>
      </c>
      <c r="J223" s="59">
        <v>0</v>
      </c>
      <c r="K223" s="59">
        <v>0</v>
      </c>
      <c r="L223" s="59">
        <v>0</v>
      </c>
      <c r="M223" s="59">
        <v>0</v>
      </c>
      <c r="N223" s="59">
        <v>0</v>
      </c>
      <c r="O223" s="59">
        <v>0</v>
      </c>
      <c r="P223" s="59">
        <v>0</v>
      </c>
      <c r="Q223" s="59" t="s">
        <v>81</v>
      </c>
      <c r="R223" s="59">
        <v>0</v>
      </c>
      <c r="S223" s="59" t="s">
        <v>81</v>
      </c>
      <c r="T223" s="61">
        <f t="shared" si="12"/>
        <v>0</v>
      </c>
      <c r="U223" s="60">
        <f t="shared" si="13"/>
        <v>0</v>
      </c>
    </row>
    <row r="224" spans="1:21" s="18" customFormat="1" x14ac:dyDescent="0.25">
      <c r="A224" s="26" t="s">
        <v>115</v>
      </c>
      <c r="B224" s="6" t="s">
        <v>46</v>
      </c>
      <c r="C224" s="50" t="s">
        <v>312</v>
      </c>
      <c r="D224" s="59">
        <v>0</v>
      </c>
      <c r="E224" s="59">
        <v>0</v>
      </c>
      <c r="F224" s="59">
        <v>65.159762000000001</v>
      </c>
      <c r="G224" s="59">
        <v>0</v>
      </c>
      <c r="H224" s="59">
        <v>53.936817000000005</v>
      </c>
      <c r="I224" s="59">
        <v>64.273153999999991</v>
      </c>
      <c r="J224" s="59">
        <v>18.856787000000001</v>
      </c>
      <c r="K224" s="59">
        <v>46.701573000000003</v>
      </c>
      <c r="L224" s="59">
        <v>0</v>
      </c>
      <c r="M224" s="59">
        <v>25.901783999999999</v>
      </c>
      <c r="N224" s="59">
        <v>0</v>
      </c>
      <c r="O224" s="59">
        <v>4.1188509999999994</v>
      </c>
      <c r="P224" s="59">
        <v>0</v>
      </c>
      <c r="Q224" s="59" t="s">
        <v>81</v>
      </c>
      <c r="R224" s="59">
        <v>0</v>
      </c>
      <c r="S224" s="59" t="s">
        <v>81</v>
      </c>
      <c r="T224" s="61">
        <f t="shared" si="12"/>
        <v>72.793604000000002</v>
      </c>
      <c r="U224" s="60">
        <f t="shared" si="13"/>
        <v>140.995362</v>
      </c>
    </row>
    <row r="225" spans="1:21" s="18" customFormat="1" x14ac:dyDescent="0.25">
      <c r="A225" s="26" t="s">
        <v>116</v>
      </c>
      <c r="B225" s="6" t="s">
        <v>633</v>
      </c>
      <c r="C225" s="50" t="s">
        <v>312</v>
      </c>
      <c r="D225" s="59">
        <v>0</v>
      </c>
      <c r="E225" s="59">
        <v>0</v>
      </c>
      <c r="F225" s="59">
        <v>0</v>
      </c>
      <c r="G225" s="59">
        <v>0</v>
      </c>
      <c r="H225" s="59">
        <v>0</v>
      </c>
      <c r="I225" s="59">
        <v>0</v>
      </c>
      <c r="J225" s="59">
        <v>0</v>
      </c>
      <c r="K225" s="59">
        <v>0</v>
      </c>
      <c r="L225" s="59">
        <v>0</v>
      </c>
      <c r="M225" s="59">
        <v>0</v>
      </c>
      <c r="N225" s="59">
        <v>0</v>
      </c>
      <c r="O225" s="59">
        <v>0</v>
      </c>
      <c r="P225" s="59">
        <v>0</v>
      </c>
      <c r="Q225" s="59" t="s">
        <v>81</v>
      </c>
      <c r="R225" s="59">
        <v>0</v>
      </c>
      <c r="S225" s="59" t="s">
        <v>81</v>
      </c>
      <c r="T225" s="61">
        <f t="shared" si="12"/>
        <v>0</v>
      </c>
      <c r="U225" s="60">
        <f t="shared" si="13"/>
        <v>0</v>
      </c>
    </row>
    <row r="226" spans="1:21" s="18" customFormat="1" x14ac:dyDescent="0.25">
      <c r="A226" s="26" t="s">
        <v>489</v>
      </c>
      <c r="B226" s="6" t="s">
        <v>427</v>
      </c>
      <c r="C226" s="50" t="s">
        <v>81</v>
      </c>
      <c r="D226" s="59" t="s">
        <v>737</v>
      </c>
      <c r="E226" s="59" t="s">
        <v>737</v>
      </c>
      <c r="F226" s="59" t="s">
        <v>737</v>
      </c>
      <c r="G226" s="59" t="s">
        <v>737</v>
      </c>
      <c r="H226" s="59" t="s">
        <v>737</v>
      </c>
      <c r="I226" s="59" t="s">
        <v>725</v>
      </c>
      <c r="J226" s="59" t="s">
        <v>737</v>
      </c>
      <c r="K226" s="59" t="s">
        <v>725</v>
      </c>
      <c r="L226" s="59" t="s">
        <v>737</v>
      </c>
      <c r="M226" s="59" t="s">
        <v>725</v>
      </c>
      <c r="N226" s="59" t="s">
        <v>737</v>
      </c>
      <c r="O226" s="59" t="s">
        <v>725</v>
      </c>
      <c r="P226" s="59" t="s">
        <v>725</v>
      </c>
      <c r="Q226" s="59" t="s">
        <v>725</v>
      </c>
      <c r="R226" s="59" t="s">
        <v>725</v>
      </c>
      <c r="S226" s="59" t="s">
        <v>725</v>
      </c>
      <c r="T226" s="61" t="s">
        <v>725</v>
      </c>
      <c r="U226" s="60" t="s">
        <v>725</v>
      </c>
    </row>
    <row r="227" spans="1:21" s="18" customFormat="1" ht="18.75" customHeight="1" x14ac:dyDescent="0.25">
      <c r="A227" s="26" t="s">
        <v>490</v>
      </c>
      <c r="B227" s="6" t="s">
        <v>491</v>
      </c>
      <c r="C227" s="50" t="s">
        <v>312</v>
      </c>
      <c r="D227" s="59">
        <v>7.6856021999999999</v>
      </c>
      <c r="E227" s="59">
        <v>18.416134739999997</v>
      </c>
      <c r="F227" s="59">
        <v>17.198414370000002</v>
      </c>
      <c r="G227" s="59">
        <v>47.943252899999997</v>
      </c>
      <c r="H227" s="59">
        <v>7.2710639700000002</v>
      </c>
      <c r="I227" s="59">
        <v>84.642471080000007</v>
      </c>
      <c r="J227" s="59">
        <v>4.1196175000000004</v>
      </c>
      <c r="K227" s="59">
        <v>15.638253880000001</v>
      </c>
      <c r="L227" s="59">
        <v>3.5148451199999999</v>
      </c>
      <c r="M227" s="59">
        <v>9.84128823</v>
      </c>
      <c r="N227" s="59">
        <v>3.10905677</v>
      </c>
      <c r="O227" s="59">
        <v>5.6794546300000004</v>
      </c>
      <c r="P227" s="59">
        <v>3.8213527699999998</v>
      </c>
      <c r="Q227" s="59" t="s">
        <v>81</v>
      </c>
      <c r="R227" s="59">
        <v>3.2893705399999997</v>
      </c>
      <c r="S227" s="59" t="s">
        <v>81</v>
      </c>
      <c r="T227" s="61">
        <f t="shared" ref="T227:T256" si="14">IFERROR(H227+J227+L227+N227+P227+R227+0+0,"-")</f>
        <v>25.125306670000001</v>
      </c>
      <c r="U227" s="60">
        <f t="shared" ref="U227:U256" si="15">IFERROR(I227+K227+M227+O227,"-")</f>
        <v>115.80146782000001</v>
      </c>
    </row>
    <row r="228" spans="1:21" s="18" customFormat="1" x14ac:dyDescent="0.25">
      <c r="A228" s="26" t="s">
        <v>117</v>
      </c>
      <c r="B228" s="16" t="s">
        <v>590</v>
      </c>
      <c r="C228" s="50" t="s">
        <v>312</v>
      </c>
      <c r="D228" s="59">
        <v>910.87007388000006</v>
      </c>
      <c r="E228" s="59">
        <v>3781.1176360600002</v>
      </c>
      <c r="F228" s="59">
        <v>2334.3264056927273</v>
      </c>
      <c r="G228" s="59">
        <v>276.40902582000007</v>
      </c>
      <c r="H228" s="59">
        <v>1557.5846750827272</v>
      </c>
      <c r="I228" s="59">
        <v>0</v>
      </c>
      <c r="J228" s="59">
        <v>1479.3961828836377</v>
      </c>
      <c r="K228" s="59">
        <v>1629.0017498300001</v>
      </c>
      <c r="L228" s="59">
        <v>271.27272727272725</v>
      </c>
      <c r="M228" s="59">
        <v>972.36387639999987</v>
      </c>
      <c r="N228" s="59">
        <v>1451.5846750827272</v>
      </c>
      <c r="O228" s="59">
        <v>0</v>
      </c>
      <c r="P228" s="59">
        <v>1629.0017498300001</v>
      </c>
      <c r="Q228" s="59" t="s">
        <v>81</v>
      </c>
      <c r="R228" s="59">
        <v>1629.0017498300001</v>
      </c>
      <c r="S228" s="59" t="s">
        <v>81</v>
      </c>
      <c r="T228" s="61">
        <f t="shared" si="14"/>
        <v>8017.8417599818204</v>
      </c>
      <c r="U228" s="60">
        <f t="shared" si="15"/>
        <v>2601.3656262300001</v>
      </c>
    </row>
    <row r="229" spans="1:21" s="18" customFormat="1" x14ac:dyDescent="0.25">
      <c r="A229" s="26" t="s">
        <v>118</v>
      </c>
      <c r="B229" s="6" t="s">
        <v>47</v>
      </c>
      <c r="C229" s="50" t="s">
        <v>312</v>
      </c>
      <c r="D229" s="59">
        <v>35.400202879999995</v>
      </c>
      <c r="E229" s="59">
        <v>46.956209330000007</v>
      </c>
      <c r="F229" s="59">
        <v>35.272727272727273</v>
      </c>
      <c r="G229" s="59">
        <v>134.02088121999998</v>
      </c>
      <c r="H229" s="59">
        <v>35.272727272727273</v>
      </c>
      <c r="I229" s="59">
        <v>0</v>
      </c>
      <c r="J229" s="59">
        <v>26.363636363636363</v>
      </c>
      <c r="K229" s="59">
        <v>0</v>
      </c>
      <c r="L229" s="59">
        <v>21.272727272727273</v>
      </c>
      <c r="M229" s="59">
        <v>0</v>
      </c>
      <c r="N229" s="59">
        <v>21.272727272727273</v>
      </c>
      <c r="O229" s="59">
        <v>0</v>
      </c>
      <c r="P229" s="59">
        <v>0</v>
      </c>
      <c r="Q229" s="59" t="s">
        <v>81</v>
      </c>
      <c r="R229" s="59">
        <v>0</v>
      </c>
      <c r="S229" s="59" t="s">
        <v>81</v>
      </c>
      <c r="T229" s="61">
        <f t="shared" si="14"/>
        <v>104.18181818181819</v>
      </c>
      <c r="U229" s="60">
        <f t="shared" si="15"/>
        <v>0</v>
      </c>
    </row>
    <row r="230" spans="1:21" s="18" customFormat="1" x14ac:dyDescent="0.25">
      <c r="A230" s="26" t="s">
        <v>119</v>
      </c>
      <c r="B230" s="6" t="s">
        <v>591</v>
      </c>
      <c r="C230" s="50" t="s">
        <v>312</v>
      </c>
      <c r="D230" s="59">
        <v>875.46987100000001</v>
      </c>
      <c r="E230" s="59">
        <v>2597.90998623</v>
      </c>
      <c r="F230" s="59">
        <v>2299.0536784199999</v>
      </c>
      <c r="G230" s="59">
        <v>2.5470275999999998</v>
      </c>
      <c r="H230" s="59">
        <v>1522.31194781</v>
      </c>
      <c r="I230" s="59">
        <v>0</v>
      </c>
      <c r="J230" s="59">
        <v>1453.0325465200015</v>
      </c>
      <c r="K230" s="59">
        <v>1629.0017498300001</v>
      </c>
      <c r="L230" s="59">
        <v>250</v>
      </c>
      <c r="M230" s="59">
        <v>972.36387639999987</v>
      </c>
      <c r="N230" s="59">
        <v>1430.31194781</v>
      </c>
      <c r="O230" s="59">
        <v>0</v>
      </c>
      <c r="P230" s="59">
        <v>1629.0017498300001</v>
      </c>
      <c r="Q230" s="59" t="s">
        <v>81</v>
      </c>
      <c r="R230" s="59">
        <v>1629.0017498300001</v>
      </c>
      <c r="S230" s="59" t="s">
        <v>81</v>
      </c>
      <c r="T230" s="61">
        <f t="shared" si="14"/>
        <v>7913.6599418000023</v>
      </c>
      <c r="U230" s="60">
        <f t="shared" si="15"/>
        <v>2601.3656262300001</v>
      </c>
    </row>
    <row r="231" spans="1:21" s="18" customFormat="1" x14ac:dyDescent="0.25">
      <c r="A231" s="26" t="s">
        <v>170</v>
      </c>
      <c r="B231" s="1" t="s">
        <v>629</v>
      </c>
      <c r="C231" s="50" t="s">
        <v>312</v>
      </c>
      <c r="D231" s="59">
        <v>0</v>
      </c>
      <c r="E231" s="59">
        <v>0</v>
      </c>
      <c r="F231" s="59">
        <v>0</v>
      </c>
      <c r="G231" s="59">
        <v>0</v>
      </c>
      <c r="H231" s="59">
        <v>0</v>
      </c>
      <c r="I231" s="59">
        <v>0</v>
      </c>
      <c r="J231" s="59">
        <v>0</v>
      </c>
      <c r="K231" s="59">
        <v>0</v>
      </c>
      <c r="L231" s="59">
        <v>0</v>
      </c>
      <c r="M231" s="59">
        <v>0</v>
      </c>
      <c r="N231" s="59">
        <v>0</v>
      </c>
      <c r="O231" s="59">
        <v>0</v>
      </c>
      <c r="P231" s="59">
        <v>0</v>
      </c>
      <c r="Q231" s="59" t="s">
        <v>81</v>
      </c>
      <c r="R231" s="59">
        <v>0</v>
      </c>
      <c r="S231" s="59" t="s">
        <v>81</v>
      </c>
      <c r="T231" s="61">
        <f t="shared" si="14"/>
        <v>0</v>
      </c>
      <c r="U231" s="60">
        <f t="shared" si="15"/>
        <v>0</v>
      </c>
    </row>
    <row r="232" spans="1:21" s="18" customFormat="1" x14ac:dyDescent="0.25">
      <c r="A232" s="26" t="s">
        <v>171</v>
      </c>
      <c r="B232" s="1" t="s">
        <v>635</v>
      </c>
      <c r="C232" s="50" t="s">
        <v>312</v>
      </c>
      <c r="D232" s="59">
        <v>0</v>
      </c>
      <c r="E232" s="59">
        <v>0</v>
      </c>
      <c r="F232" s="59">
        <v>0</v>
      </c>
      <c r="G232" s="59">
        <v>0</v>
      </c>
      <c r="H232" s="59">
        <v>0</v>
      </c>
      <c r="I232" s="59">
        <v>0</v>
      </c>
      <c r="J232" s="59">
        <v>0</v>
      </c>
      <c r="K232" s="59">
        <v>0</v>
      </c>
      <c r="L232" s="59">
        <v>0</v>
      </c>
      <c r="M232" s="59">
        <v>0</v>
      </c>
      <c r="N232" s="59">
        <v>0</v>
      </c>
      <c r="O232" s="59">
        <v>0</v>
      </c>
      <c r="P232" s="59">
        <v>0</v>
      </c>
      <c r="Q232" s="59" t="s">
        <v>81</v>
      </c>
      <c r="R232" s="59">
        <v>0</v>
      </c>
      <c r="S232" s="59" t="s">
        <v>81</v>
      </c>
      <c r="T232" s="61">
        <f t="shared" si="14"/>
        <v>0</v>
      </c>
      <c r="U232" s="60">
        <f t="shared" si="15"/>
        <v>0</v>
      </c>
    </row>
    <row r="233" spans="1:21" s="18" customFormat="1" x14ac:dyDescent="0.25">
      <c r="A233" s="26" t="s">
        <v>206</v>
      </c>
      <c r="B233" s="1" t="s">
        <v>50</v>
      </c>
      <c r="C233" s="50" t="s">
        <v>312</v>
      </c>
      <c r="D233" s="59">
        <v>875.46987100000001</v>
      </c>
      <c r="E233" s="59">
        <v>2597.90998623</v>
      </c>
      <c r="F233" s="59">
        <v>2299.0536784199999</v>
      </c>
      <c r="G233" s="59">
        <v>2.5470275999999998</v>
      </c>
      <c r="H233" s="59">
        <v>1522.31194781</v>
      </c>
      <c r="I233" s="59">
        <v>0</v>
      </c>
      <c r="J233" s="59">
        <v>1453.0325465200015</v>
      </c>
      <c r="K233" s="59">
        <v>1629.0017498300001</v>
      </c>
      <c r="L233" s="59">
        <v>250</v>
      </c>
      <c r="M233" s="59">
        <v>972.36387639999987</v>
      </c>
      <c r="N233" s="59">
        <v>1430.31194781</v>
      </c>
      <c r="O233" s="59">
        <v>0</v>
      </c>
      <c r="P233" s="59">
        <v>1629.0017498300001</v>
      </c>
      <c r="Q233" s="59" t="s">
        <v>81</v>
      </c>
      <c r="R233" s="59">
        <v>1629.0017498300001</v>
      </c>
      <c r="S233" s="59" t="s">
        <v>81</v>
      </c>
      <c r="T233" s="61">
        <f t="shared" si="14"/>
        <v>7913.6599418000023</v>
      </c>
      <c r="U233" s="60">
        <f t="shared" si="15"/>
        <v>2601.3656262300001</v>
      </c>
    </row>
    <row r="234" spans="1:21" s="18" customFormat="1" x14ac:dyDescent="0.25">
      <c r="A234" s="26" t="s">
        <v>120</v>
      </c>
      <c r="B234" s="6" t="s">
        <v>693</v>
      </c>
      <c r="C234" s="50" t="s">
        <v>312</v>
      </c>
      <c r="D234" s="59">
        <v>0</v>
      </c>
      <c r="E234" s="59">
        <v>0</v>
      </c>
      <c r="F234" s="59">
        <v>0</v>
      </c>
      <c r="G234" s="59">
        <v>0</v>
      </c>
      <c r="H234" s="59">
        <v>0</v>
      </c>
      <c r="I234" s="59">
        <v>0</v>
      </c>
      <c r="J234" s="59">
        <v>0</v>
      </c>
      <c r="K234" s="59">
        <v>0</v>
      </c>
      <c r="L234" s="59">
        <v>0</v>
      </c>
      <c r="M234" s="59">
        <v>0</v>
      </c>
      <c r="N234" s="59">
        <v>0</v>
      </c>
      <c r="O234" s="59">
        <v>0</v>
      </c>
      <c r="P234" s="59">
        <v>0</v>
      </c>
      <c r="Q234" s="59" t="s">
        <v>81</v>
      </c>
      <c r="R234" s="59">
        <v>0</v>
      </c>
      <c r="S234" s="59" t="s">
        <v>81</v>
      </c>
      <c r="T234" s="61">
        <f t="shared" si="14"/>
        <v>0</v>
      </c>
      <c r="U234" s="60">
        <f t="shared" si="15"/>
        <v>0</v>
      </c>
    </row>
    <row r="235" spans="1:21" s="18" customFormat="1" x14ac:dyDescent="0.25">
      <c r="A235" s="26" t="s">
        <v>121</v>
      </c>
      <c r="B235" s="6" t="s">
        <v>592</v>
      </c>
      <c r="C235" s="50" t="s">
        <v>312</v>
      </c>
      <c r="D235" s="59">
        <v>0</v>
      </c>
      <c r="E235" s="59">
        <v>1136.2514404999999</v>
      </c>
      <c r="F235" s="59">
        <v>0</v>
      </c>
      <c r="G235" s="59">
        <v>139.841117</v>
      </c>
      <c r="H235" s="59">
        <v>0</v>
      </c>
      <c r="I235" s="59">
        <v>0</v>
      </c>
      <c r="J235" s="59">
        <v>0</v>
      </c>
      <c r="K235" s="59">
        <v>0</v>
      </c>
      <c r="L235" s="59">
        <v>0</v>
      </c>
      <c r="M235" s="59">
        <v>0</v>
      </c>
      <c r="N235" s="59">
        <v>0</v>
      </c>
      <c r="O235" s="59">
        <v>0</v>
      </c>
      <c r="P235" s="59">
        <v>0</v>
      </c>
      <c r="Q235" s="59" t="s">
        <v>81</v>
      </c>
      <c r="R235" s="59">
        <v>0</v>
      </c>
      <c r="S235" s="59" t="s">
        <v>81</v>
      </c>
      <c r="T235" s="61">
        <f t="shared" si="14"/>
        <v>0</v>
      </c>
      <c r="U235" s="60">
        <f t="shared" si="15"/>
        <v>0</v>
      </c>
    </row>
    <row r="236" spans="1:21" s="18" customFormat="1" x14ac:dyDescent="0.25">
      <c r="A236" s="26" t="s">
        <v>224</v>
      </c>
      <c r="B236" s="1" t="s">
        <v>229</v>
      </c>
      <c r="C236" s="50" t="s">
        <v>312</v>
      </c>
      <c r="D236" s="59">
        <v>0</v>
      </c>
      <c r="E236" s="59">
        <v>1136.2514404999999</v>
      </c>
      <c r="F236" s="59">
        <v>0</v>
      </c>
      <c r="G236" s="59">
        <v>139.841117</v>
      </c>
      <c r="H236" s="59">
        <v>0</v>
      </c>
      <c r="I236" s="59">
        <v>0</v>
      </c>
      <c r="J236" s="59">
        <v>0</v>
      </c>
      <c r="K236" s="59">
        <v>0</v>
      </c>
      <c r="L236" s="59">
        <v>0</v>
      </c>
      <c r="M236" s="59">
        <v>0</v>
      </c>
      <c r="N236" s="59">
        <v>0</v>
      </c>
      <c r="O236" s="59">
        <v>0</v>
      </c>
      <c r="P236" s="59">
        <v>0</v>
      </c>
      <c r="Q236" s="59" t="s">
        <v>81</v>
      </c>
      <c r="R236" s="59">
        <v>0</v>
      </c>
      <c r="S236" s="59" t="s">
        <v>81</v>
      </c>
      <c r="T236" s="61">
        <f t="shared" si="14"/>
        <v>0</v>
      </c>
      <c r="U236" s="60">
        <f t="shared" si="15"/>
        <v>0</v>
      </c>
    </row>
    <row r="237" spans="1:21" s="18" customFormat="1" x14ac:dyDescent="0.25">
      <c r="A237" s="26" t="s">
        <v>225</v>
      </c>
      <c r="B237" s="1" t="s">
        <v>721</v>
      </c>
      <c r="C237" s="50" t="s">
        <v>312</v>
      </c>
      <c r="D237" s="59">
        <v>0</v>
      </c>
      <c r="E237" s="59">
        <v>0</v>
      </c>
      <c r="F237" s="59">
        <v>0</v>
      </c>
      <c r="G237" s="59">
        <v>0</v>
      </c>
      <c r="H237" s="59">
        <v>0</v>
      </c>
      <c r="I237" s="59">
        <v>0</v>
      </c>
      <c r="J237" s="59">
        <v>0</v>
      </c>
      <c r="K237" s="59">
        <v>0</v>
      </c>
      <c r="L237" s="59">
        <v>0</v>
      </c>
      <c r="M237" s="59">
        <v>0</v>
      </c>
      <c r="N237" s="59">
        <v>0</v>
      </c>
      <c r="O237" s="59">
        <v>0</v>
      </c>
      <c r="P237" s="59">
        <v>0</v>
      </c>
      <c r="Q237" s="59" t="s">
        <v>81</v>
      </c>
      <c r="R237" s="59">
        <v>0</v>
      </c>
      <c r="S237" s="59" t="s">
        <v>81</v>
      </c>
      <c r="T237" s="61">
        <f t="shared" si="14"/>
        <v>0</v>
      </c>
      <c r="U237" s="60">
        <f t="shared" si="15"/>
        <v>0</v>
      </c>
    </row>
    <row r="238" spans="1:21" s="18" customFormat="1" x14ac:dyDescent="0.25">
      <c r="A238" s="26" t="s">
        <v>226</v>
      </c>
      <c r="B238" s="6" t="s">
        <v>204</v>
      </c>
      <c r="C238" s="50" t="s">
        <v>312</v>
      </c>
      <c r="D238" s="59">
        <v>0</v>
      </c>
      <c r="E238" s="59">
        <v>0</v>
      </c>
      <c r="F238" s="59">
        <v>0</v>
      </c>
      <c r="G238" s="59">
        <v>0</v>
      </c>
      <c r="H238" s="59">
        <v>0</v>
      </c>
      <c r="I238" s="59">
        <v>0</v>
      </c>
      <c r="J238" s="59">
        <v>0</v>
      </c>
      <c r="K238" s="59">
        <v>0</v>
      </c>
      <c r="L238" s="59">
        <v>0</v>
      </c>
      <c r="M238" s="59">
        <v>0</v>
      </c>
      <c r="N238" s="59">
        <v>0</v>
      </c>
      <c r="O238" s="59">
        <v>0</v>
      </c>
      <c r="P238" s="59">
        <v>0</v>
      </c>
      <c r="Q238" s="59" t="s">
        <v>81</v>
      </c>
      <c r="R238" s="59">
        <v>0</v>
      </c>
      <c r="S238" s="59" t="s">
        <v>81</v>
      </c>
      <c r="T238" s="61">
        <f t="shared" si="14"/>
        <v>0</v>
      </c>
      <c r="U238" s="60">
        <f t="shared" si="15"/>
        <v>0</v>
      </c>
    </row>
    <row r="239" spans="1:21" s="18" customFormat="1" x14ac:dyDescent="0.25">
      <c r="A239" s="26" t="s">
        <v>227</v>
      </c>
      <c r="B239" s="6" t="s">
        <v>205</v>
      </c>
      <c r="C239" s="50" t="s">
        <v>312</v>
      </c>
      <c r="D239" s="59">
        <v>0</v>
      </c>
      <c r="E239" s="59">
        <v>0</v>
      </c>
      <c r="F239" s="59">
        <v>0</v>
      </c>
      <c r="G239" s="59">
        <v>0</v>
      </c>
      <c r="H239" s="59">
        <v>0</v>
      </c>
      <c r="I239" s="59">
        <v>0</v>
      </c>
      <c r="J239" s="59">
        <v>0</v>
      </c>
      <c r="K239" s="59">
        <v>0</v>
      </c>
      <c r="L239" s="59">
        <v>0</v>
      </c>
      <c r="M239" s="59">
        <v>0</v>
      </c>
      <c r="N239" s="59">
        <v>0</v>
      </c>
      <c r="O239" s="59">
        <v>0</v>
      </c>
      <c r="P239" s="59">
        <v>0</v>
      </c>
      <c r="Q239" s="59" t="s">
        <v>81</v>
      </c>
      <c r="R239" s="59">
        <v>0</v>
      </c>
      <c r="S239" s="59" t="s">
        <v>81</v>
      </c>
      <c r="T239" s="61">
        <f t="shared" si="14"/>
        <v>0</v>
      </c>
      <c r="U239" s="60">
        <f t="shared" si="15"/>
        <v>0</v>
      </c>
    </row>
    <row r="240" spans="1:21" s="18" customFormat="1" x14ac:dyDescent="0.25">
      <c r="A240" s="26" t="s">
        <v>228</v>
      </c>
      <c r="B240" s="6" t="s">
        <v>630</v>
      </c>
      <c r="C240" s="50" t="s">
        <v>312</v>
      </c>
      <c r="D240" s="59">
        <v>0</v>
      </c>
      <c r="E240" s="59">
        <v>-1.5631940186722204E-13</v>
      </c>
      <c r="F240" s="59">
        <v>-2.1100277081131936E-13</v>
      </c>
      <c r="G240" s="59">
        <v>0</v>
      </c>
      <c r="H240" s="59">
        <v>0</v>
      </c>
      <c r="I240" s="59">
        <v>0</v>
      </c>
      <c r="J240" s="59">
        <v>1.0550138540565968E-13</v>
      </c>
      <c r="K240" s="59">
        <v>0</v>
      </c>
      <c r="L240" s="59">
        <v>0</v>
      </c>
      <c r="M240" s="59">
        <v>4.3655745685100556E-14</v>
      </c>
      <c r="N240" s="59">
        <v>0</v>
      </c>
      <c r="O240" s="59">
        <v>0</v>
      </c>
      <c r="P240" s="59">
        <v>-2.9103830456733704E-14</v>
      </c>
      <c r="Q240" s="59" t="s">
        <v>81</v>
      </c>
      <c r="R240" s="59">
        <v>0</v>
      </c>
      <c r="S240" s="59" t="s">
        <v>81</v>
      </c>
      <c r="T240" s="61">
        <f t="shared" si="14"/>
        <v>7.6397554948925977E-14</v>
      </c>
      <c r="U240" s="60">
        <f t="shared" si="15"/>
        <v>4.3655745685100556E-14</v>
      </c>
    </row>
    <row r="241" spans="1:21" s="18" customFormat="1" x14ac:dyDescent="0.25">
      <c r="A241" s="26" t="s">
        <v>122</v>
      </c>
      <c r="B241" s="16" t="s">
        <v>593</v>
      </c>
      <c r="C241" s="50" t="s">
        <v>312</v>
      </c>
      <c r="D241" s="59">
        <v>875.53573336000011</v>
      </c>
      <c r="E241" s="59">
        <v>3796.5013690399996</v>
      </c>
      <c r="F241" s="59">
        <v>2379.0748103199985</v>
      </c>
      <c r="G241" s="59">
        <v>442.45629658000001</v>
      </c>
      <c r="H241" s="59">
        <v>1793.4904928100273</v>
      </c>
      <c r="I241" s="59">
        <v>750.25489219560859</v>
      </c>
      <c r="J241" s="59">
        <v>1822.9683423292558</v>
      </c>
      <c r="K241" s="59">
        <v>2015.6803073280944</v>
      </c>
      <c r="L241" s="59">
        <v>658.10754593520733</v>
      </c>
      <c r="M241" s="59">
        <v>1557.4771529431418</v>
      </c>
      <c r="N241" s="59">
        <v>1777.0739135662859</v>
      </c>
      <c r="O241" s="59">
        <v>370.37043283380126</v>
      </c>
      <c r="P241" s="59">
        <v>2048.1568214349809</v>
      </c>
      <c r="Q241" s="59" t="s">
        <v>81</v>
      </c>
      <c r="R241" s="59">
        <v>2087.0474416625448</v>
      </c>
      <c r="S241" s="59" t="s">
        <v>81</v>
      </c>
      <c r="T241" s="61">
        <f t="shared" si="14"/>
        <v>10186.844557738303</v>
      </c>
      <c r="U241" s="60">
        <f t="shared" si="15"/>
        <v>4693.7827853006456</v>
      </c>
    </row>
    <row r="242" spans="1:21" s="18" customFormat="1" x14ac:dyDescent="0.25">
      <c r="A242" s="26" t="s">
        <v>123</v>
      </c>
      <c r="B242" s="6" t="s">
        <v>722</v>
      </c>
      <c r="C242" s="50" t="s">
        <v>312</v>
      </c>
      <c r="D242" s="59">
        <v>875.46987100000001</v>
      </c>
      <c r="E242" s="59">
        <v>3734.1614267299992</v>
      </c>
      <c r="F242" s="59">
        <v>2379.0748103199985</v>
      </c>
      <c r="G242" s="59">
        <v>442.38814460000003</v>
      </c>
      <c r="H242" s="59">
        <v>1522.31194781</v>
      </c>
      <c r="I242" s="59">
        <v>300</v>
      </c>
      <c r="J242" s="59">
        <v>1499.0325465200015</v>
      </c>
      <c r="K242" s="59">
        <v>1629.0017498300001</v>
      </c>
      <c r="L242" s="59">
        <v>342</v>
      </c>
      <c r="M242" s="59">
        <v>972.36387639999987</v>
      </c>
      <c r="N242" s="59">
        <v>1430.31194781</v>
      </c>
      <c r="O242" s="59">
        <v>0</v>
      </c>
      <c r="P242" s="59">
        <v>1629.0017498300001</v>
      </c>
      <c r="Q242" s="59" t="s">
        <v>81</v>
      </c>
      <c r="R242" s="59">
        <v>1629.0017498300001</v>
      </c>
      <c r="S242" s="59" t="s">
        <v>81</v>
      </c>
      <c r="T242" s="61">
        <f t="shared" si="14"/>
        <v>8051.6599418000023</v>
      </c>
      <c r="U242" s="60">
        <f t="shared" si="15"/>
        <v>2901.3656262300001</v>
      </c>
    </row>
    <row r="243" spans="1:21" s="18" customFormat="1" x14ac:dyDescent="0.25">
      <c r="A243" s="26" t="s">
        <v>636</v>
      </c>
      <c r="B243" s="1" t="s">
        <v>629</v>
      </c>
      <c r="C243" s="50" t="s">
        <v>312</v>
      </c>
      <c r="D243" s="59">
        <v>0</v>
      </c>
      <c r="E243" s="59">
        <v>2.5470275999994278</v>
      </c>
      <c r="F243" s="59">
        <v>61.616271562998953</v>
      </c>
      <c r="G243" s="59">
        <v>0</v>
      </c>
      <c r="H243" s="59">
        <v>0</v>
      </c>
      <c r="I243" s="59">
        <v>300</v>
      </c>
      <c r="J243" s="59">
        <v>35.42</v>
      </c>
      <c r="K243" s="59">
        <v>0</v>
      </c>
      <c r="L243" s="59">
        <v>70.84</v>
      </c>
      <c r="M243" s="59">
        <v>0</v>
      </c>
      <c r="N243" s="59">
        <v>0</v>
      </c>
      <c r="O243" s="59">
        <v>0</v>
      </c>
      <c r="P243" s="59">
        <v>0</v>
      </c>
      <c r="Q243" s="59" t="s">
        <v>81</v>
      </c>
      <c r="R243" s="59">
        <v>0</v>
      </c>
      <c r="S243" s="59" t="s">
        <v>81</v>
      </c>
      <c r="T243" s="61">
        <f t="shared" si="14"/>
        <v>106.26</v>
      </c>
      <c r="U243" s="60">
        <f t="shared" si="15"/>
        <v>300</v>
      </c>
    </row>
    <row r="244" spans="1:21" s="18" customFormat="1" x14ac:dyDescent="0.25">
      <c r="A244" s="26" t="s">
        <v>637</v>
      </c>
      <c r="B244" s="1" t="s">
        <v>635</v>
      </c>
      <c r="C244" s="50" t="s">
        <v>312</v>
      </c>
      <c r="D244" s="59">
        <v>0</v>
      </c>
      <c r="E244" s="59">
        <v>0</v>
      </c>
      <c r="F244" s="59">
        <v>18.404860336999686</v>
      </c>
      <c r="G244" s="59">
        <v>300</v>
      </c>
      <c r="H244" s="59">
        <v>0</v>
      </c>
      <c r="I244" s="59">
        <v>0</v>
      </c>
      <c r="J244" s="59">
        <v>10.58</v>
      </c>
      <c r="K244" s="59">
        <v>0</v>
      </c>
      <c r="L244" s="59">
        <v>21.16</v>
      </c>
      <c r="M244" s="59">
        <v>0</v>
      </c>
      <c r="N244" s="59">
        <v>0</v>
      </c>
      <c r="O244" s="59">
        <v>0</v>
      </c>
      <c r="P244" s="59">
        <v>0</v>
      </c>
      <c r="Q244" s="59" t="s">
        <v>81</v>
      </c>
      <c r="R244" s="59">
        <v>0</v>
      </c>
      <c r="S244" s="59" t="s">
        <v>81</v>
      </c>
      <c r="T244" s="61">
        <f t="shared" si="14"/>
        <v>31.740000000000002</v>
      </c>
      <c r="U244" s="60">
        <f t="shared" si="15"/>
        <v>0</v>
      </c>
    </row>
    <row r="245" spans="1:21" s="18" customFormat="1" x14ac:dyDescent="0.25">
      <c r="A245" s="26" t="s">
        <v>638</v>
      </c>
      <c r="B245" s="1" t="s">
        <v>50</v>
      </c>
      <c r="C245" s="50" t="s">
        <v>312</v>
      </c>
      <c r="D245" s="59">
        <v>875.46987100000001</v>
      </c>
      <c r="E245" s="59">
        <v>3731.6143991299996</v>
      </c>
      <c r="F245" s="59">
        <v>2299.0536784199999</v>
      </c>
      <c r="G245" s="59">
        <v>142.3881446</v>
      </c>
      <c r="H245" s="59">
        <v>1522.31194781</v>
      </c>
      <c r="I245" s="59">
        <v>0</v>
      </c>
      <c r="J245" s="59">
        <v>1453.0325465200015</v>
      </c>
      <c r="K245" s="59">
        <v>1629.0017498300001</v>
      </c>
      <c r="L245" s="59">
        <v>250</v>
      </c>
      <c r="M245" s="59">
        <v>972.36387639999987</v>
      </c>
      <c r="N245" s="59">
        <v>1430.31194781</v>
      </c>
      <c r="O245" s="59">
        <v>0</v>
      </c>
      <c r="P245" s="59">
        <v>1629.0017498300001</v>
      </c>
      <c r="Q245" s="59" t="s">
        <v>81</v>
      </c>
      <c r="R245" s="59">
        <v>1629.0017498300001</v>
      </c>
      <c r="S245" s="59" t="s">
        <v>81</v>
      </c>
      <c r="T245" s="61">
        <f t="shared" si="14"/>
        <v>7913.6599418000023</v>
      </c>
      <c r="U245" s="60">
        <f t="shared" si="15"/>
        <v>2601.3656262300001</v>
      </c>
    </row>
    <row r="246" spans="1:21" s="18" customFormat="1" x14ac:dyDescent="0.25">
      <c r="A246" s="26" t="s">
        <v>124</v>
      </c>
      <c r="B246" s="6" t="s">
        <v>7</v>
      </c>
      <c r="C246" s="50" t="s">
        <v>312</v>
      </c>
      <c r="D246" s="59">
        <v>6.5862359999999995E-2</v>
      </c>
      <c r="E246" s="59">
        <v>62.339942309999998</v>
      </c>
      <c r="F246" s="59">
        <v>0</v>
      </c>
      <c r="G246" s="59">
        <v>6.8151980000000001E-2</v>
      </c>
      <c r="H246" s="59">
        <v>271.17854500002727</v>
      </c>
      <c r="I246" s="59">
        <v>450.25489219560853</v>
      </c>
      <c r="J246" s="59">
        <v>323.93579580925433</v>
      </c>
      <c r="K246" s="59">
        <v>386.67855749809416</v>
      </c>
      <c r="L246" s="59">
        <v>316.10754593520744</v>
      </c>
      <c r="M246" s="59">
        <v>585.11327654314209</v>
      </c>
      <c r="N246" s="59">
        <v>346.76196575628592</v>
      </c>
      <c r="O246" s="59">
        <v>370.37043283380126</v>
      </c>
      <c r="P246" s="59">
        <v>419.15507160498072</v>
      </c>
      <c r="Q246" s="59" t="s">
        <v>81</v>
      </c>
      <c r="R246" s="59">
        <v>458.04569183254466</v>
      </c>
      <c r="S246" s="59" t="s">
        <v>81</v>
      </c>
      <c r="T246" s="61">
        <f t="shared" si="14"/>
        <v>2135.1846159383003</v>
      </c>
      <c r="U246" s="60">
        <f t="shared" si="15"/>
        <v>1792.417159070646</v>
      </c>
    </row>
    <row r="247" spans="1:21" s="18" customFormat="1" x14ac:dyDescent="0.25">
      <c r="A247" s="26" t="s">
        <v>671</v>
      </c>
      <c r="B247" s="6" t="s">
        <v>631</v>
      </c>
      <c r="C247" s="50" t="s">
        <v>312</v>
      </c>
      <c r="D247" s="59">
        <v>9.1482377229112899E-14</v>
      </c>
      <c r="E247" s="59">
        <v>2.5579538487363607E-13</v>
      </c>
      <c r="F247" s="59">
        <v>0</v>
      </c>
      <c r="G247" s="59">
        <v>0</v>
      </c>
      <c r="H247" s="59">
        <v>0</v>
      </c>
      <c r="I247" s="59">
        <v>0</v>
      </c>
      <c r="J247" s="59">
        <v>0</v>
      </c>
      <c r="K247" s="59">
        <v>0</v>
      </c>
      <c r="L247" s="59">
        <v>-5.8207660913467408E-14</v>
      </c>
      <c r="M247" s="59">
        <v>0</v>
      </c>
      <c r="N247" s="59">
        <v>0</v>
      </c>
      <c r="O247" s="59">
        <v>0</v>
      </c>
      <c r="P247" s="59">
        <v>0</v>
      </c>
      <c r="Q247" s="59" t="s">
        <v>81</v>
      </c>
      <c r="R247" s="59">
        <v>0</v>
      </c>
      <c r="S247" s="59" t="s">
        <v>81</v>
      </c>
      <c r="T247" s="61">
        <f t="shared" si="14"/>
        <v>-5.8207660913467408E-14</v>
      </c>
      <c r="U247" s="60">
        <f t="shared" si="15"/>
        <v>0</v>
      </c>
    </row>
    <row r="248" spans="1:21" s="18" customFormat="1" ht="21" customHeight="1" x14ac:dyDescent="0.25">
      <c r="A248" s="26" t="s">
        <v>125</v>
      </c>
      <c r="B248" s="16" t="s">
        <v>720</v>
      </c>
      <c r="C248" s="50" t="s">
        <v>312</v>
      </c>
      <c r="D248" s="59">
        <v>387.39383825999994</v>
      </c>
      <c r="E248" s="59">
        <v>1079.4652149799986</v>
      </c>
      <c r="F248" s="59">
        <v>2324.5121292762778</v>
      </c>
      <c r="G248" s="59">
        <v>2522.0358490099952</v>
      </c>
      <c r="H248" s="59">
        <v>2697.1268594224075</v>
      </c>
      <c r="I248" s="59">
        <v>1550.3617809316274</v>
      </c>
      <c r="J248" s="59">
        <v>1491.3263020141876</v>
      </c>
      <c r="K248" s="59">
        <v>2458.9293804171029</v>
      </c>
      <c r="L248" s="59">
        <v>1689.6796001039711</v>
      </c>
      <c r="M248" s="59">
        <v>1815.6703392208674</v>
      </c>
      <c r="N248" s="59">
        <v>1704.9745120865591</v>
      </c>
      <c r="O248" s="59">
        <v>2075.7730163174747</v>
      </c>
      <c r="P248" s="59">
        <v>2248.731878462695</v>
      </c>
      <c r="Q248" s="59" t="s">
        <v>81</v>
      </c>
      <c r="R248" s="59">
        <v>2741.5481361921229</v>
      </c>
      <c r="S248" s="59" t="s">
        <v>81</v>
      </c>
      <c r="T248" s="61">
        <f t="shared" si="14"/>
        <v>12573.387288281943</v>
      </c>
      <c r="U248" s="60">
        <f t="shared" si="15"/>
        <v>7900.7345168870725</v>
      </c>
    </row>
    <row r="249" spans="1:21" s="18" customFormat="1" ht="31.5" x14ac:dyDescent="0.25">
      <c r="A249" s="26" t="s">
        <v>126</v>
      </c>
      <c r="B249" s="16" t="s">
        <v>711</v>
      </c>
      <c r="C249" s="50" t="s">
        <v>312</v>
      </c>
      <c r="D249" s="59">
        <v>-432.40138218000004</v>
      </c>
      <c r="E249" s="59">
        <v>-939.81585468999992</v>
      </c>
      <c r="F249" s="59">
        <v>-2686.1419358466173</v>
      </c>
      <c r="G249" s="59">
        <v>-2628.7192615099998</v>
      </c>
      <c r="H249" s="59">
        <v>-2419.1893852761327</v>
      </c>
      <c r="I249" s="59">
        <v>-1957.8803394699999</v>
      </c>
      <c r="J249" s="59">
        <v>-1157.4296701965684</v>
      </c>
      <c r="K249" s="59">
        <v>-1574.7352604490497</v>
      </c>
      <c r="L249" s="59">
        <v>-1258.3780384310621</v>
      </c>
      <c r="M249" s="59">
        <v>-1552.8769624672191</v>
      </c>
      <c r="N249" s="59">
        <v>-1318.4591961010624</v>
      </c>
      <c r="O249" s="59">
        <v>-1616.6317920225886</v>
      </c>
      <c r="P249" s="59">
        <v>-1660.733875528605</v>
      </c>
      <c r="Q249" s="59" t="s">
        <v>81</v>
      </c>
      <c r="R249" s="59">
        <v>-1699.6219040723922</v>
      </c>
      <c r="S249" s="59" t="s">
        <v>81</v>
      </c>
      <c r="T249" s="61">
        <f t="shared" si="14"/>
        <v>-9513.8120696058231</v>
      </c>
      <c r="U249" s="60">
        <f t="shared" si="15"/>
        <v>-6702.1243544088575</v>
      </c>
    </row>
    <row r="250" spans="1:21" s="18" customFormat="1" x14ac:dyDescent="0.25">
      <c r="A250" s="26" t="s">
        <v>230</v>
      </c>
      <c r="B250" s="6" t="s">
        <v>632</v>
      </c>
      <c r="C250" s="50" t="s">
        <v>312</v>
      </c>
      <c r="D250" s="59">
        <v>-432.40138218000004</v>
      </c>
      <c r="E250" s="59">
        <v>-939.82424420999985</v>
      </c>
      <c r="F250" s="59">
        <v>-2686.4679130216437</v>
      </c>
      <c r="G250" s="59">
        <v>-2628.7289024399997</v>
      </c>
      <c r="H250" s="59">
        <v>-2407.6491506961329</v>
      </c>
      <c r="I250" s="59">
        <v>-1893.6071854699999</v>
      </c>
      <c r="J250" s="59">
        <v>-1145.8894356165683</v>
      </c>
      <c r="K250" s="59">
        <v>-1528.0336874490497</v>
      </c>
      <c r="L250" s="59">
        <v>-1246.8378038510621</v>
      </c>
      <c r="M250" s="59">
        <v>-1526.9751784672192</v>
      </c>
      <c r="N250" s="59">
        <v>-1306.9189615210623</v>
      </c>
      <c r="O250" s="59">
        <v>-1612.5129410225886</v>
      </c>
      <c r="P250" s="59">
        <v>-1660.733875528605</v>
      </c>
      <c r="Q250" s="59" t="s">
        <v>81</v>
      </c>
      <c r="R250" s="59">
        <v>-1700.0371165286049</v>
      </c>
      <c r="S250" s="59" t="s">
        <v>81</v>
      </c>
      <c r="T250" s="61">
        <f t="shared" si="14"/>
        <v>-9468.0663437420353</v>
      </c>
      <c r="U250" s="60">
        <f t="shared" si="15"/>
        <v>-6561.1289924088578</v>
      </c>
    </row>
    <row r="251" spans="1:21" s="18" customFormat="1" x14ac:dyDescent="0.25">
      <c r="A251" s="26" t="s">
        <v>231</v>
      </c>
      <c r="B251" s="6" t="s">
        <v>39</v>
      </c>
      <c r="C251" s="50" t="s">
        <v>312</v>
      </c>
      <c r="D251" s="59">
        <v>0</v>
      </c>
      <c r="E251" s="59">
        <v>8.3895199999233228E-3</v>
      </c>
      <c r="F251" s="59">
        <v>0.32597717502568413</v>
      </c>
      <c r="G251" s="59">
        <v>9.6409299999322684E-3</v>
      </c>
      <c r="H251" s="59">
        <v>-11.54023458</v>
      </c>
      <c r="I251" s="59">
        <v>-64.273153999999977</v>
      </c>
      <c r="J251" s="59">
        <v>-11.54023458</v>
      </c>
      <c r="K251" s="59">
        <v>-46.701573000000053</v>
      </c>
      <c r="L251" s="59">
        <v>-11.54023458</v>
      </c>
      <c r="M251" s="59">
        <v>-25.901783999999907</v>
      </c>
      <c r="N251" s="59">
        <v>-11.54023458</v>
      </c>
      <c r="O251" s="59">
        <v>-4.1188509999999496</v>
      </c>
      <c r="P251" s="59">
        <v>0</v>
      </c>
      <c r="Q251" s="59" t="s">
        <v>81</v>
      </c>
      <c r="R251" s="59">
        <v>0.41521245621265734</v>
      </c>
      <c r="S251" s="59" t="s">
        <v>81</v>
      </c>
      <c r="T251" s="61">
        <f t="shared" si="14"/>
        <v>-45.745725863787342</v>
      </c>
      <c r="U251" s="60">
        <f t="shared" si="15"/>
        <v>-140.99536199999989</v>
      </c>
    </row>
    <row r="252" spans="1:21" s="18" customFormat="1" ht="27.75" customHeight="1" x14ac:dyDescent="0.25">
      <c r="A252" s="26" t="s">
        <v>127</v>
      </c>
      <c r="B252" s="16" t="s">
        <v>712</v>
      </c>
      <c r="C252" s="50" t="s">
        <v>312</v>
      </c>
      <c r="D252" s="59">
        <v>35.334340519999955</v>
      </c>
      <c r="E252" s="59">
        <v>-15.383732979999422</v>
      </c>
      <c r="F252" s="59">
        <v>-44.748404627271157</v>
      </c>
      <c r="G252" s="59">
        <v>-166.04727075999995</v>
      </c>
      <c r="H252" s="59">
        <v>-235.90581772730002</v>
      </c>
      <c r="I252" s="59">
        <v>-750.25489219560859</v>
      </c>
      <c r="J252" s="59">
        <v>-343.57215944561813</v>
      </c>
      <c r="K252" s="59">
        <v>-386.67855749809428</v>
      </c>
      <c r="L252" s="59">
        <v>-386.83481866248007</v>
      </c>
      <c r="M252" s="59">
        <v>-585.11327654314198</v>
      </c>
      <c r="N252" s="59">
        <v>-325.48923848355867</v>
      </c>
      <c r="O252" s="59">
        <v>-370.37043283380126</v>
      </c>
      <c r="P252" s="59">
        <v>-419.15507160498078</v>
      </c>
      <c r="Q252" s="59" t="s">
        <v>81</v>
      </c>
      <c r="R252" s="59">
        <v>-458.04569183254466</v>
      </c>
      <c r="S252" s="59" t="s">
        <v>81</v>
      </c>
      <c r="T252" s="61">
        <f t="shared" si="14"/>
        <v>-2169.0027977564823</v>
      </c>
      <c r="U252" s="60">
        <f t="shared" si="15"/>
        <v>-2092.417159070646</v>
      </c>
    </row>
    <row r="253" spans="1:21" s="18" customFormat="1" x14ac:dyDescent="0.25">
      <c r="A253" s="26" t="s">
        <v>390</v>
      </c>
      <c r="B253" s="6" t="s">
        <v>426</v>
      </c>
      <c r="C253" s="50" t="s">
        <v>312</v>
      </c>
      <c r="D253" s="59">
        <v>0</v>
      </c>
      <c r="E253" s="59">
        <v>0</v>
      </c>
      <c r="F253" s="59">
        <v>-80.021131899998636</v>
      </c>
      <c r="G253" s="59">
        <v>-300</v>
      </c>
      <c r="H253" s="59">
        <v>0</v>
      </c>
      <c r="I253" s="59">
        <v>-300</v>
      </c>
      <c r="J253" s="59">
        <v>-46</v>
      </c>
      <c r="K253" s="59">
        <v>0</v>
      </c>
      <c r="L253" s="59">
        <v>-92</v>
      </c>
      <c r="M253" s="59">
        <v>0</v>
      </c>
      <c r="N253" s="59">
        <v>0</v>
      </c>
      <c r="O253" s="59">
        <v>0</v>
      </c>
      <c r="P253" s="59">
        <v>0</v>
      </c>
      <c r="Q253" s="59" t="s">
        <v>81</v>
      </c>
      <c r="R253" s="59">
        <v>0</v>
      </c>
      <c r="S253" s="59" t="s">
        <v>81</v>
      </c>
      <c r="T253" s="61">
        <f t="shared" si="14"/>
        <v>-138</v>
      </c>
      <c r="U253" s="60">
        <f t="shared" si="15"/>
        <v>-300</v>
      </c>
    </row>
    <row r="254" spans="1:21" s="18" customFormat="1" x14ac:dyDescent="0.25">
      <c r="A254" s="26" t="s">
        <v>391</v>
      </c>
      <c r="B254" s="6" t="s">
        <v>389</v>
      </c>
      <c r="C254" s="50" t="s">
        <v>312</v>
      </c>
      <c r="D254" s="59">
        <v>35.334340519999955</v>
      </c>
      <c r="E254" s="59">
        <v>-15.383732979999422</v>
      </c>
      <c r="F254" s="59">
        <v>35.27272727272706</v>
      </c>
      <c r="G254" s="59">
        <v>133.95272924000005</v>
      </c>
      <c r="H254" s="59">
        <v>-235.90581772729999</v>
      </c>
      <c r="I254" s="59">
        <v>-450.25489219560859</v>
      </c>
      <c r="J254" s="59">
        <v>-297.57215944561784</v>
      </c>
      <c r="K254" s="59">
        <v>-386.67855749809428</v>
      </c>
      <c r="L254" s="59">
        <v>-294.83481866248013</v>
      </c>
      <c r="M254" s="59">
        <v>-585.11327654314198</v>
      </c>
      <c r="N254" s="59">
        <v>-325.48923848355867</v>
      </c>
      <c r="O254" s="59">
        <v>-370.37043283380126</v>
      </c>
      <c r="P254" s="59">
        <v>-419.15507160498078</v>
      </c>
      <c r="Q254" s="59" t="s">
        <v>81</v>
      </c>
      <c r="R254" s="59">
        <v>-458.04569183254466</v>
      </c>
      <c r="S254" s="59" t="s">
        <v>81</v>
      </c>
      <c r="T254" s="61">
        <f t="shared" si="14"/>
        <v>-2031.0027977564821</v>
      </c>
      <c r="U254" s="60">
        <f t="shared" si="15"/>
        <v>-1792.417159070646</v>
      </c>
    </row>
    <row r="255" spans="1:21" s="18" customFormat="1" x14ac:dyDescent="0.25">
      <c r="A255" s="26" t="s">
        <v>128</v>
      </c>
      <c r="B255" s="16" t="s">
        <v>56</v>
      </c>
      <c r="C255" s="50" t="s">
        <v>312</v>
      </c>
      <c r="D255" s="59">
        <v>277.67117994999978</v>
      </c>
      <c r="E255" s="59">
        <v>1.7509559299993924</v>
      </c>
      <c r="F255" s="59">
        <v>0</v>
      </c>
      <c r="G255" s="59">
        <v>-106.73518605999999</v>
      </c>
      <c r="H255" s="59">
        <v>0</v>
      </c>
      <c r="I255" s="59">
        <v>1132.6727272727273</v>
      </c>
      <c r="J255" s="59">
        <v>0</v>
      </c>
      <c r="K255" s="59">
        <v>-492.78181818181815</v>
      </c>
      <c r="L255" s="59">
        <v>0</v>
      </c>
      <c r="M255" s="59">
        <v>323.58181818181816</v>
      </c>
      <c r="N255" s="59">
        <v>0</v>
      </c>
      <c r="O255" s="59">
        <v>83.127272727272739</v>
      </c>
      <c r="P255" s="59">
        <v>83.127272727272739</v>
      </c>
      <c r="Q255" s="59" t="s">
        <v>81</v>
      </c>
      <c r="R255" s="59">
        <v>83.127272727272739</v>
      </c>
      <c r="S255" s="59" t="s">
        <v>81</v>
      </c>
      <c r="T255" s="61">
        <f t="shared" si="14"/>
        <v>166.25454545454548</v>
      </c>
      <c r="U255" s="60">
        <f t="shared" si="15"/>
        <v>1046.6000000000001</v>
      </c>
    </row>
    <row r="256" spans="1:21" s="18" customFormat="1" ht="22.5" customHeight="1" x14ac:dyDescent="0.25">
      <c r="A256" s="26" t="s">
        <v>129</v>
      </c>
      <c r="B256" s="16" t="s">
        <v>713</v>
      </c>
      <c r="C256" s="50" t="s">
        <v>312</v>
      </c>
      <c r="D256" s="59">
        <v>267.99797654999963</v>
      </c>
      <c r="E256" s="59">
        <v>126.01658323999861</v>
      </c>
      <c r="F256" s="59">
        <v>-406.37821119761065</v>
      </c>
      <c r="G256" s="59">
        <v>-379.46586932000451</v>
      </c>
      <c r="H256" s="59">
        <v>42.031656418974762</v>
      </c>
      <c r="I256" s="59">
        <v>-25.100723461253665</v>
      </c>
      <c r="J256" s="59">
        <v>-9.6755276279989175</v>
      </c>
      <c r="K256" s="59">
        <v>4.7337442881407696</v>
      </c>
      <c r="L256" s="59">
        <v>44.4667430104289</v>
      </c>
      <c r="M256" s="59">
        <v>1.2619183923245032</v>
      </c>
      <c r="N256" s="59">
        <v>61.026077501938062</v>
      </c>
      <c r="O256" s="59">
        <v>171.89806418835758</v>
      </c>
      <c r="P256" s="59">
        <v>251.97020405638193</v>
      </c>
      <c r="Q256" s="59" t="s">
        <v>81</v>
      </c>
      <c r="R256" s="59">
        <v>667.00781301445875</v>
      </c>
      <c r="S256" s="59" t="s">
        <v>81</v>
      </c>
      <c r="T256" s="61">
        <f t="shared" si="14"/>
        <v>1056.8269663741835</v>
      </c>
      <c r="U256" s="60">
        <f t="shared" si="15"/>
        <v>152.79300340756919</v>
      </c>
    </row>
    <row r="257" spans="1:21" s="18" customFormat="1" x14ac:dyDescent="0.25">
      <c r="A257" s="26" t="s">
        <v>130</v>
      </c>
      <c r="B257" s="16" t="s">
        <v>2</v>
      </c>
      <c r="C257" s="50" t="s">
        <v>312</v>
      </c>
      <c r="D257" s="59">
        <v>13.5481844</v>
      </c>
      <c r="E257" s="59">
        <v>281.54616093999999</v>
      </c>
      <c r="F257" s="59">
        <v>407.56274417999862</v>
      </c>
      <c r="G257" s="59">
        <v>407.56274417999998</v>
      </c>
      <c r="H257" s="59">
        <v>1.1845329823879638</v>
      </c>
      <c r="I257" s="59">
        <v>28.096874859995467</v>
      </c>
      <c r="J257" s="59">
        <v>43.216189401362726</v>
      </c>
      <c r="K257" s="59">
        <v>2.9961513987418016</v>
      </c>
      <c r="L257" s="59">
        <v>33.540661773363809</v>
      </c>
      <c r="M257" s="59">
        <v>7.7298956868825712</v>
      </c>
      <c r="N257" s="59">
        <v>78.007404783792708</v>
      </c>
      <c r="O257" s="59">
        <v>8.9918140792070744</v>
      </c>
      <c r="P257" s="59">
        <v>180.88987826756465</v>
      </c>
      <c r="Q257" s="59" t="s">
        <v>81</v>
      </c>
      <c r="R257" s="59">
        <v>432.86008232394659</v>
      </c>
      <c r="S257" s="59" t="s">
        <v>81</v>
      </c>
      <c r="T257" s="61">
        <f>H257</f>
        <v>1.1845329823879638</v>
      </c>
      <c r="U257" s="60">
        <f>I257</f>
        <v>28.096874859995467</v>
      </c>
    </row>
    <row r="258" spans="1:21" s="18" customFormat="1" ht="16.5" thickBot="1" x14ac:dyDescent="0.3">
      <c r="A258" s="27" t="s">
        <v>131</v>
      </c>
      <c r="B258" s="39" t="s">
        <v>3</v>
      </c>
      <c r="C258" s="51" t="s">
        <v>312</v>
      </c>
      <c r="D258" s="79">
        <v>281.54616094999966</v>
      </c>
      <c r="E258" s="79">
        <v>407.56274417999862</v>
      </c>
      <c r="F258" s="79">
        <v>1.1845329823879638</v>
      </c>
      <c r="G258" s="79">
        <v>28.096874859995467</v>
      </c>
      <c r="H258" s="79">
        <v>43.216189401362726</v>
      </c>
      <c r="I258" s="79">
        <v>2.9961513987418016</v>
      </c>
      <c r="J258" s="79">
        <v>33.540661773363809</v>
      </c>
      <c r="K258" s="79">
        <v>7.7298956868825712</v>
      </c>
      <c r="L258" s="79">
        <v>78.007404783792708</v>
      </c>
      <c r="M258" s="79">
        <v>8.9918140792070744</v>
      </c>
      <c r="N258" s="79">
        <v>139.03348228573077</v>
      </c>
      <c r="O258" s="79">
        <v>180.88987826756465</v>
      </c>
      <c r="P258" s="79">
        <v>432.86008232394659</v>
      </c>
      <c r="Q258" s="79" t="s">
        <v>81</v>
      </c>
      <c r="R258" s="79">
        <v>1099.8678953384053</v>
      </c>
      <c r="S258" s="79" t="s">
        <v>81</v>
      </c>
      <c r="T258" s="64">
        <f>0</f>
        <v>0</v>
      </c>
      <c r="U258" s="65">
        <f>O258</f>
        <v>180.88987826756465</v>
      </c>
    </row>
    <row r="259" spans="1:21" s="18" customFormat="1" x14ac:dyDescent="0.25">
      <c r="A259" s="33" t="s">
        <v>133</v>
      </c>
      <c r="B259" s="34" t="s">
        <v>427</v>
      </c>
      <c r="C259" s="52" t="s">
        <v>81</v>
      </c>
      <c r="D259" s="68" t="s">
        <v>737</v>
      </c>
      <c r="E259" s="68" t="s">
        <v>737</v>
      </c>
      <c r="F259" s="68" t="s">
        <v>737</v>
      </c>
      <c r="G259" s="68" t="s">
        <v>725</v>
      </c>
      <c r="H259" s="68" t="s">
        <v>737</v>
      </c>
      <c r="I259" s="68" t="s">
        <v>725</v>
      </c>
      <c r="J259" s="68" t="s">
        <v>737</v>
      </c>
      <c r="K259" s="68" t="s">
        <v>725</v>
      </c>
      <c r="L259" s="68" t="s">
        <v>737</v>
      </c>
      <c r="M259" s="68" t="s">
        <v>725</v>
      </c>
      <c r="N259" s="68" t="s">
        <v>737</v>
      </c>
      <c r="O259" s="68" t="s">
        <v>725</v>
      </c>
      <c r="P259" s="68" t="s">
        <v>725</v>
      </c>
      <c r="Q259" s="68" t="s">
        <v>725</v>
      </c>
      <c r="R259" s="68" t="s">
        <v>725</v>
      </c>
      <c r="S259" s="68" t="s">
        <v>725</v>
      </c>
      <c r="T259" s="67" t="s">
        <v>725</v>
      </c>
      <c r="U259" s="69" t="s">
        <v>725</v>
      </c>
    </row>
    <row r="260" spans="1:21" s="18" customFormat="1" x14ac:dyDescent="0.25">
      <c r="A260" s="26" t="s">
        <v>134</v>
      </c>
      <c r="B260" s="6" t="s">
        <v>594</v>
      </c>
      <c r="C260" s="50" t="s">
        <v>312</v>
      </c>
      <c r="D260" s="59">
        <v>1398.3365284672234</v>
      </c>
      <c r="E260" s="59">
        <v>1194.2361948353955</v>
      </c>
      <c r="F260" s="59">
        <v>605.77581910360573</v>
      </c>
      <c r="G260" s="59">
        <v>738.27198374741056</v>
      </c>
      <c r="H260" s="59">
        <v>662.97641950267155</v>
      </c>
      <c r="I260" s="59">
        <v>795.74624229275014</v>
      </c>
      <c r="J260" s="59">
        <v>709.16189948620115</v>
      </c>
      <c r="K260" s="59">
        <v>849.72643708203873</v>
      </c>
      <c r="L260" s="59">
        <v>808.75339005070941</v>
      </c>
      <c r="M260" s="59">
        <v>884.97044237199748</v>
      </c>
      <c r="N260" s="59">
        <v>909.21639858615902</v>
      </c>
      <c r="O260" s="59">
        <v>916.0768015293288</v>
      </c>
      <c r="P260" s="59">
        <v>948.20264073755175</v>
      </c>
      <c r="Q260" s="59" t="s">
        <v>81</v>
      </c>
      <c r="R260" s="59">
        <v>948.20264073755175</v>
      </c>
      <c r="S260" s="59" t="s">
        <v>81</v>
      </c>
      <c r="T260" s="61">
        <f>R260</f>
        <v>948.20264073755175</v>
      </c>
      <c r="U260" s="60">
        <f t="shared" ref="U260:U291" si="16">O260</f>
        <v>916.0768015293288</v>
      </c>
    </row>
    <row r="261" spans="1:21" s="18" customFormat="1" ht="21" customHeight="1" x14ac:dyDescent="0.25">
      <c r="A261" s="26" t="s">
        <v>232</v>
      </c>
      <c r="B261" s="1" t="s">
        <v>595</v>
      </c>
      <c r="C261" s="50" t="s">
        <v>312</v>
      </c>
      <c r="D261" s="59" t="s">
        <v>81</v>
      </c>
      <c r="E261" s="59" t="s">
        <v>81</v>
      </c>
      <c r="F261" s="59" t="s">
        <v>81</v>
      </c>
      <c r="G261" s="59">
        <v>0</v>
      </c>
      <c r="H261" s="59" t="s">
        <v>81</v>
      </c>
      <c r="I261" s="59" t="s">
        <v>81</v>
      </c>
      <c r="J261" s="59" t="s">
        <v>81</v>
      </c>
      <c r="K261" s="59" t="s">
        <v>81</v>
      </c>
      <c r="L261" s="59" t="s">
        <v>81</v>
      </c>
      <c r="M261" s="59" t="s">
        <v>81</v>
      </c>
      <c r="N261" s="59" t="s">
        <v>81</v>
      </c>
      <c r="O261" s="59" t="s">
        <v>81</v>
      </c>
      <c r="P261" s="59" t="s">
        <v>81</v>
      </c>
      <c r="Q261" s="59" t="s">
        <v>81</v>
      </c>
      <c r="R261" s="59" t="s">
        <v>81</v>
      </c>
      <c r="S261" s="59" t="s">
        <v>81</v>
      </c>
      <c r="T261" s="61" t="str">
        <f t="shared" ref="T261:T311" si="17">R261</f>
        <v>-</v>
      </c>
      <c r="U261" s="60" t="str">
        <f t="shared" si="16"/>
        <v>-</v>
      </c>
    </row>
    <row r="262" spans="1:21" s="18" customFormat="1" x14ac:dyDescent="0.25">
      <c r="A262" s="26" t="s">
        <v>233</v>
      </c>
      <c r="B262" s="7" t="s">
        <v>51</v>
      </c>
      <c r="C262" s="50" t="s">
        <v>312</v>
      </c>
      <c r="D262" s="59" t="s">
        <v>81</v>
      </c>
      <c r="E262" s="59" t="s">
        <v>81</v>
      </c>
      <c r="F262" s="59" t="s">
        <v>81</v>
      </c>
      <c r="G262" s="59">
        <v>0</v>
      </c>
      <c r="H262" s="59" t="s">
        <v>81</v>
      </c>
      <c r="I262" s="59" t="s">
        <v>81</v>
      </c>
      <c r="J262" s="59" t="s">
        <v>81</v>
      </c>
      <c r="K262" s="59" t="s">
        <v>81</v>
      </c>
      <c r="L262" s="59" t="s">
        <v>81</v>
      </c>
      <c r="M262" s="59" t="s">
        <v>81</v>
      </c>
      <c r="N262" s="59" t="s">
        <v>81</v>
      </c>
      <c r="O262" s="59" t="s">
        <v>81</v>
      </c>
      <c r="P262" s="59" t="s">
        <v>81</v>
      </c>
      <c r="Q262" s="59" t="s">
        <v>81</v>
      </c>
      <c r="R262" s="59" t="s">
        <v>81</v>
      </c>
      <c r="S262" s="59" t="s">
        <v>81</v>
      </c>
      <c r="T262" s="61" t="str">
        <f t="shared" si="17"/>
        <v>-</v>
      </c>
      <c r="U262" s="60" t="str">
        <f t="shared" si="16"/>
        <v>-</v>
      </c>
    </row>
    <row r="263" spans="1:21" s="18" customFormat="1" ht="31.5" x14ac:dyDescent="0.25">
      <c r="A263" s="26" t="s">
        <v>454</v>
      </c>
      <c r="B263" s="7" t="s">
        <v>461</v>
      </c>
      <c r="C263" s="50" t="s">
        <v>312</v>
      </c>
      <c r="D263" s="59" t="s">
        <v>81</v>
      </c>
      <c r="E263" s="59" t="s">
        <v>81</v>
      </c>
      <c r="F263" s="59" t="s">
        <v>81</v>
      </c>
      <c r="G263" s="59">
        <v>0</v>
      </c>
      <c r="H263" s="59" t="s">
        <v>81</v>
      </c>
      <c r="I263" s="59" t="s">
        <v>81</v>
      </c>
      <c r="J263" s="59" t="s">
        <v>81</v>
      </c>
      <c r="K263" s="59" t="s">
        <v>81</v>
      </c>
      <c r="L263" s="59" t="s">
        <v>81</v>
      </c>
      <c r="M263" s="59" t="s">
        <v>81</v>
      </c>
      <c r="N263" s="59" t="s">
        <v>81</v>
      </c>
      <c r="O263" s="59" t="s">
        <v>81</v>
      </c>
      <c r="P263" s="59" t="s">
        <v>81</v>
      </c>
      <c r="Q263" s="59" t="s">
        <v>81</v>
      </c>
      <c r="R263" s="59" t="s">
        <v>81</v>
      </c>
      <c r="S263" s="59" t="s">
        <v>81</v>
      </c>
      <c r="T263" s="61" t="str">
        <f t="shared" si="17"/>
        <v>-</v>
      </c>
      <c r="U263" s="60" t="str">
        <f t="shared" si="16"/>
        <v>-</v>
      </c>
    </row>
    <row r="264" spans="1:21" s="18" customFormat="1" x14ac:dyDescent="0.25">
      <c r="A264" s="26" t="s">
        <v>455</v>
      </c>
      <c r="B264" s="8" t="s">
        <v>51</v>
      </c>
      <c r="C264" s="50" t="s">
        <v>312</v>
      </c>
      <c r="D264" s="59" t="s">
        <v>81</v>
      </c>
      <c r="E264" s="59" t="s">
        <v>81</v>
      </c>
      <c r="F264" s="59" t="s">
        <v>81</v>
      </c>
      <c r="G264" s="59">
        <v>0</v>
      </c>
      <c r="H264" s="59" t="s">
        <v>81</v>
      </c>
      <c r="I264" s="59" t="s">
        <v>81</v>
      </c>
      <c r="J264" s="59" t="s">
        <v>81</v>
      </c>
      <c r="K264" s="59" t="s">
        <v>81</v>
      </c>
      <c r="L264" s="59" t="s">
        <v>81</v>
      </c>
      <c r="M264" s="59" t="s">
        <v>81</v>
      </c>
      <c r="N264" s="59" t="s">
        <v>81</v>
      </c>
      <c r="O264" s="59" t="s">
        <v>81</v>
      </c>
      <c r="P264" s="59" t="s">
        <v>81</v>
      </c>
      <c r="Q264" s="59" t="s">
        <v>81</v>
      </c>
      <c r="R264" s="59" t="s">
        <v>81</v>
      </c>
      <c r="S264" s="59" t="s">
        <v>81</v>
      </c>
      <c r="T264" s="61" t="str">
        <f t="shared" si="17"/>
        <v>-</v>
      </c>
      <c r="U264" s="60" t="str">
        <f t="shared" si="16"/>
        <v>-</v>
      </c>
    </row>
    <row r="265" spans="1:21" s="18" customFormat="1" ht="31.5" x14ac:dyDescent="0.25">
      <c r="A265" s="26" t="s">
        <v>456</v>
      </c>
      <c r="B265" s="7" t="s">
        <v>462</v>
      </c>
      <c r="C265" s="50" t="s">
        <v>312</v>
      </c>
      <c r="D265" s="59" t="s">
        <v>81</v>
      </c>
      <c r="E265" s="59" t="s">
        <v>81</v>
      </c>
      <c r="F265" s="59" t="s">
        <v>81</v>
      </c>
      <c r="G265" s="59">
        <v>0</v>
      </c>
      <c r="H265" s="59" t="s">
        <v>81</v>
      </c>
      <c r="I265" s="59" t="s">
        <v>81</v>
      </c>
      <c r="J265" s="59" t="s">
        <v>81</v>
      </c>
      <c r="K265" s="59" t="s">
        <v>81</v>
      </c>
      <c r="L265" s="59" t="s">
        <v>81</v>
      </c>
      <c r="M265" s="59" t="s">
        <v>81</v>
      </c>
      <c r="N265" s="59" t="s">
        <v>81</v>
      </c>
      <c r="O265" s="59" t="s">
        <v>81</v>
      </c>
      <c r="P265" s="59" t="s">
        <v>81</v>
      </c>
      <c r="Q265" s="59" t="s">
        <v>81</v>
      </c>
      <c r="R265" s="59" t="s">
        <v>81</v>
      </c>
      <c r="S265" s="59" t="s">
        <v>81</v>
      </c>
      <c r="T265" s="61" t="str">
        <f t="shared" si="17"/>
        <v>-</v>
      </c>
      <c r="U265" s="60" t="str">
        <f t="shared" si="16"/>
        <v>-</v>
      </c>
    </row>
    <row r="266" spans="1:21" s="18" customFormat="1" x14ac:dyDescent="0.25">
      <c r="A266" s="26" t="s">
        <v>457</v>
      </c>
      <c r="B266" s="8" t="s">
        <v>51</v>
      </c>
      <c r="C266" s="50" t="s">
        <v>312</v>
      </c>
      <c r="D266" s="59" t="s">
        <v>81</v>
      </c>
      <c r="E266" s="59" t="s">
        <v>81</v>
      </c>
      <c r="F266" s="59" t="s">
        <v>81</v>
      </c>
      <c r="G266" s="59">
        <v>0</v>
      </c>
      <c r="H266" s="59" t="s">
        <v>81</v>
      </c>
      <c r="I266" s="59" t="s">
        <v>81</v>
      </c>
      <c r="J266" s="59" t="s">
        <v>81</v>
      </c>
      <c r="K266" s="59" t="s">
        <v>81</v>
      </c>
      <c r="L266" s="59" t="s">
        <v>81</v>
      </c>
      <c r="M266" s="59" t="s">
        <v>81</v>
      </c>
      <c r="N266" s="59" t="s">
        <v>81</v>
      </c>
      <c r="O266" s="59" t="s">
        <v>81</v>
      </c>
      <c r="P266" s="59" t="s">
        <v>81</v>
      </c>
      <c r="Q266" s="59" t="s">
        <v>81</v>
      </c>
      <c r="R266" s="59" t="s">
        <v>81</v>
      </c>
      <c r="S266" s="59" t="s">
        <v>81</v>
      </c>
      <c r="T266" s="61" t="str">
        <f t="shared" si="17"/>
        <v>-</v>
      </c>
      <c r="U266" s="60" t="str">
        <f t="shared" si="16"/>
        <v>-</v>
      </c>
    </row>
    <row r="267" spans="1:21" s="18" customFormat="1" ht="31.5" x14ac:dyDescent="0.25">
      <c r="A267" s="26" t="s">
        <v>555</v>
      </c>
      <c r="B267" s="7" t="s">
        <v>447</v>
      </c>
      <c r="C267" s="50" t="s">
        <v>312</v>
      </c>
      <c r="D267" s="59" t="s">
        <v>81</v>
      </c>
      <c r="E267" s="59" t="s">
        <v>81</v>
      </c>
      <c r="F267" s="59" t="s">
        <v>81</v>
      </c>
      <c r="G267" s="59">
        <v>0</v>
      </c>
      <c r="H267" s="59" t="s">
        <v>81</v>
      </c>
      <c r="I267" s="59" t="s">
        <v>81</v>
      </c>
      <c r="J267" s="59" t="s">
        <v>81</v>
      </c>
      <c r="K267" s="59" t="s">
        <v>81</v>
      </c>
      <c r="L267" s="59" t="s">
        <v>81</v>
      </c>
      <c r="M267" s="59" t="s">
        <v>81</v>
      </c>
      <c r="N267" s="59" t="s">
        <v>81</v>
      </c>
      <c r="O267" s="59" t="s">
        <v>81</v>
      </c>
      <c r="P267" s="59" t="s">
        <v>81</v>
      </c>
      <c r="Q267" s="59" t="s">
        <v>81</v>
      </c>
      <c r="R267" s="59" t="s">
        <v>81</v>
      </c>
      <c r="S267" s="59" t="s">
        <v>81</v>
      </c>
      <c r="T267" s="61" t="str">
        <f t="shared" si="17"/>
        <v>-</v>
      </c>
      <c r="U267" s="60" t="str">
        <f t="shared" si="16"/>
        <v>-</v>
      </c>
    </row>
    <row r="268" spans="1:21" s="18" customFormat="1" x14ac:dyDescent="0.25">
      <c r="A268" s="26" t="s">
        <v>556</v>
      </c>
      <c r="B268" s="8" t="s">
        <v>51</v>
      </c>
      <c r="C268" s="50" t="s">
        <v>312</v>
      </c>
      <c r="D268" s="59" t="s">
        <v>81</v>
      </c>
      <c r="E268" s="59" t="s">
        <v>81</v>
      </c>
      <c r="F268" s="59" t="s">
        <v>81</v>
      </c>
      <c r="G268" s="59">
        <v>0</v>
      </c>
      <c r="H268" s="59" t="s">
        <v>81</v>
      </c>
      <c r="I268" s="59" t="s">
        <v>81</v>
      </c>
      <c r="J268" s="59" t="s">
        <v>81</v>
      </c>
      <c r="K268" s="59" t="s">
        <v>81</v>
      </c>
      <c r="L268" s="59" t="s">
        <v>81</v>
      </c>
      <c r="M268" s="59" t="s">
        <v>81</v>
      </c>
      <c r="N268" s="59" t="s">
        <v>81</v>
      </c>
      <c r="O268" s="59" t="s">
        <v>81</v>
      </c>
      <c r="P268" s="59" t="s">
        <v>81</v>
      </c>
      <c r="Q268" s="59" t="s">
        <v>81</v>
      </c>
      <c r="R268" s="59" t="s">
        <v>81</v>
      </c>
      <c r="S268" s="59" t="s">
        <v>81</v>
      </c>
      <c r="T268" s="61" t="str">
        <f t="shared" si="17"/>
        <v>-</v>
      </c>
      <c r="U268" s="60" t="str">
        <f t="shared" si="16"/>
        <v>-</v>
      </c>
    </row>
    <row r="269" spans="1:21" s="18" customFormat="1" x14ac:dyDescent="0.25">
      <c r="A269" s="26" t="s">
        <v>234</v>
      </c>
      <c r="B269" s="1" t="s">
        <v>619</v>
      </c>
      <c r="C269" s="50" t="s">
        <v>312</v>
      </c>
      <c r="D269" s="59" t="s">
        <v>81</v>
      </c>
      <c r="E269" s="59" t="s">
        <v>81</v>
      </c>
      <c r="F269" s="59" t="s">
        <v>81</v>
      </c>
      <c r="G269" s="59">
        <v>0</v>
      </c>
      <c r="H269" s="59" t="s">
        <v>81</v>
      </c>
      <c r="I269" s="59" t="s">
        <v>81</v>
      </c>
      <c r="J269" s="59" t="s">
        <v>81</v>
      </c>
      <c r="K269" s="59" t="s">
        <v>81</v>
      </c>
      <c r="L269" s="59" t="s">
        <v>81</v>
      </c>
      <c r="M269" s="59" t="s">
        <v>81</v>
      </c>
      <c r="N269" s="59" t="s">
        <v>81</v>
      </c>
      <c r="O269" s="59" t="s">
        <v>81</v>
      </c>
      <c r="P269" s="59" t="s">
        <v>81</v>
      </c>
      <c r="Q269" s="59" t="s">
        <v>81</v>
      </c>
      <c r="R269" s="59" t="s">
        <v>81</v>
      </c>
      <c r="S269" s="59" t="s">
        <v>81</v>
      </c>
      <c r="T269" s="61" t="str">
        <f t="shared" si="17"/>
        <v>-</v>
      </c>
      <c r="U269" s="60" t="str">
        <f t="shared" si="16"/>
        <v>-</v>
      </c>
    </row>
    <row r="270" spans="1:21" s="18" customFormat="1" x14ac:dyDescent="0.25">
      <c r="A270" s="26" t="s">
        <v>235</v>
      </c>
      <c r="B270" s="7" t="s">
        <v>51</v>
      </c>
      <c r="C270" s="50" t="s">
        <v>312</v>
      </c>
      <c r="D270" s="59" t="s">
        <v>81</v>
      </c>
      <c r="E270" s="59" t="s">
        <v>81</v>
      </c>
      <c r="F270" s="59" t="s">
        <v>81</v>
      </c>
      <c r="G270" s="59">
        <v>0</v>
      </c>
      <c r="H270" s="59" t="s">
        <v>81</v>
      </c>
      <c r="I270" s="59" t="s">
        <v>81</v>
      </c>
      <c r="J270" s="59" t="s">
        <v>81</v>
      </c>
      <c r="K270" s="59" t="s">
        <v>81</v>
      </c>
      <c r="L270" s="59" t="s">
        <v>81</v>
      </c>
      <c r="M270" s="59" t="s">
        <v>81</v>
      </c>
      <c r="N270" s="59" t="s">
        <v>81</v>
      </c>
      <c r="O270" s="59" t="s">
        <v>81</v>
      </c>
      <c r="P270" s="59" t="s">
        <v>81</v>
      </c>
      <c r="Q270" s="59" t="s">
        <v>81</v>
      </c>
      <c r="R270" s="59" t="s">
        <v>81</v>
      </c>
      <c r="S270" s="59" t="s">
        <v>81</v>
      </c>
      <c r="T270" s="61" t="str">
        <f t="shared" si="17"/>
        <v>-</v>
      </c>
      <c r="U270" s="60" t="str">
        <f t="shared" si="16"/>
        <v>-</v>
      </c>
    </row>
    <row r="271" spans="1:21" s="18" customFormat="1" x14ac:dyDescent="0.25">
      <c r="A271" s="26" t="s">
        <v>341</v>
      </c>
      <c r="B271" s="5" t="s">
        <v>309</v>
      </c>
      <c r="C271" s="50" t="s">
        <v>312</v>
      </c>
      <c r="D271" s="59">
        <v>1160.7401098599985</v>
      </c>
      <c r="E271" s="59">
        <v>1031.0270110900003</v>
      </c>
      <c r="F271" s="59">
        <v>444.61595123855022</v>
      </c>
      <c r="G271" s="59">
        <v>428.31260358999992</v>
      </c>
      <c r="H271" s="59">
        <v>444.20079201272239</v>
      </c>
      <c r="I271" s="59">
        <v>485.7868621353395</v>
      </c>
      <c r="J271" s="59">
        <v>463.72438965368769</v>
      </c>
      <c r="K271" s="59">
        <v>539.76705692462815</v>
      </c>
      <c r="L271" s="59">
        <v>488.5858453042145</v>
      </c>
      <c r="M271" s="59">
        <v>575.0110622145869</v>
      </c>
      <c r="N271" s="59">
        <v>511.95060693758143</v>
      </c>
      <c r="O271" s="59">
        <v>606.11742137191823</v>
      </c>
      <c r="P271" s="59">
        <v>638.24326058014105</v>
      </c>
      <c r="Q271" s="59" t="s">
        <v>81</v>
      </c>
      <c r="R271" s="59">
        <v>638.24326058014105</v>
      </c>
      <c r="S271" s="59" t="s">
        <v>81</v>
      </c>
      <c r="T271" s="61">
        <f t="shared" si="17"/>
        <v>638.24326058014105</v>
      </c>
      <c r="U271" s="60">
        <f t="shared" si="16"/>
        <v>606.11742137191823</v>
      </c>
    </row>
    <row r="272" spans="1:21" s="18" customFormat="1" x14ac:dyDescent="0.25">
      <c r="A272" s="26" t="s">
        <v>342</v>
      </c>
      <c r="B272" s="7" t="s">
        <v>51</v>
      </c>
      <c r="C272" s="50" t="s">
        <v>312</v>
      </c>
      <c r="D272" s="59">
        <v>610.02115416000015</v>
      </c>
      <c r="E272" s="59">
        <v>594.10143160000007</v>
      </c>
      <c r="F272" s="59">
        <v>66.786634440002274</v>
      </c>
      <c r="G272" s="59">
        <v>9.4172159900000008</v>
      </c>
      <c r="H272" s="59">
        <v>19.237477940002329</v>
      </c>
      <c r="I272" s="59">
        <v>10.320462080000354</v>
      </c>
      <c r="J272" s="59">
        <v>10.230699930002332</v>
      </c>
      <c r="K272" s="59">
        <v>10.320462080000354</v>
      </c>
      <c r="L272" s="59">
        <v>10.230699930002332</v>
      </c>
      <c r="M272" s="59">
        <v>10.320462080000354</v>
      </c>
      <c r="N272" s="59">
        <v>10.230699930002332</v>
      </c>
      <c r="O272" s="59">
        <v>10.320462080000354</v>
      </c>
      <c r="P272" s="59">
        <v>10.320462080000354</v>
      </c>
      <c r="Q272" s="59" t="s">
        <v>81</v>
      </c>
      <c r="R272" s="59">
        <v>10.320462080000354</v>
      </c>
      <c r="S272" s="59" t="s">
        <v>81</v>
      </c>
      <c r="T272" s="61">
        <f t="shared" si="17"/>
        <v>10.320462080000354</v>
      </c>
      <c r="U272" s="60">
        <f t="shared" si="16"/>
        <v>10.320462080000354</v>
      </c>
    </row>
    <row r="273" spans="1:21" s="18" customFormat="1" x14ac:dyDescent="0.25">
      <c r="A273" s="26" t="s">
        <v>343</v>
      </c>
      <c r="B273" s="5" t="s">
        <v>613</v>
      </c>
      <c r="C273" s="50" t="s">
        <v>312</v>
      </c>
      <c r="D273" s="59">
        <v>0</v>
      </c>
      <c r="E273" s="59">
        <v>0</v>
      </c>
      <c r="F273" s="59" t="s">
        <v>81</v>
      </c>
      <c r="G273" s="59" t="s">
        <v>81</v>
      </c>
      <c r="H273" s="59" t="s">
        <v>81</v>
      </c>
      <c r="I273" s="59" t="s">
        <v>81</v>
      </c>
      <c r="J273" s="59" t="s">
        <v>81</v>
      </c>
      <c r="K273" s="59" t="s">
        <v>81</v>
      </c>
      <c r="L273" s="59" t="s">
        <v>81</v>
      </c>
      <c r="M273" s="59" t="s">
        <v>81</v>
      </c>
      <c r="N273" s="59" t="s">
        <v>81</v>
      </c>
      <c r="O273" s="59" t="s">
        <v>81</v>
      </c>
      <c r="P273" s="59" t="s">
        <v>81</v>
      </c>
      <c r="Q273" s="59" t="s">
        <v>81</v>
      </c>
      <c r="R273" s="59" t="s">
        <v>81</v>
      </c>
      <c r="S273" s="59" t="s">
        <v>81</v>
      </c>
      <c r="T273" s="61" t="str">
        <f t="shared" si="17"/>
        <v>-</v>
      </c>
      <c r="U273" s="60" t="str">
        <f t="shared" si="16"/>
        <v>-</v>
      </c>
    </row>
    <row r="274" spans="1:21" s="18" customFormat="1" x14ac:dyDescent="0.25">
      <c r="A274" s="26" t="s">
        <v>344</v>
      </c>
      <c r="B274" s="7" t="s">
        <v>51</v>
      </c>
      <c r="C274" s="50" t="s">
        <v>312</v>
      </c>
      <c r="D274" s="59">
        <v>0</v>
      </c>
      <c r="E274" s="59">
        <v>0</v>
      </c>
      <c r="F274" s="59" t="s">
        <v>81</v>
      </c>
      <c r="G274" s="59" t="s">
        <v>81</v>
      </c>
      <c r="H274" s="59" t="s">
        <v>81</v>
      </c>
      <c r="I274" s="59" t="s">
        <v>81</v>
      </c>
      <c r="J274" s="59" t="s">
        <v>81</v>
      </c>
      <c r="K274" s="59" t="s">
        <v>81</v>
      </c>
      <c r="L274" s="59" t="s">
        <v>81</v>
      </c>
      <c r="M274" s="59" t="s">
        <v>81</v>
      </c>
      <c r="N274" s="59" t="s">
        <v>81</v>
      </c>
      <c r="O274" s="59" t="s">
        <v>81</v>
      </c>
      <c r="P274" s="59" t="s">
        <v>81</v>
      </c>
      <c r="Q274" s="59" t="s">
        <v>81</v>
      </c>
      <c r="R274" s="59" t="s">
        <v>81</v>
      </c>
      <c r="S274" s="59" t="s">
        <v>81</v>
      </c>
      <c r="T274" s="61" t="str">
        <f t="shared" si="17"/>
        <v>-</v>
      </c>
      <c r="U274" s="60" t="str">
        <f t="shared" si="16"/>
        <v>-</v>
      </c>
    </row>
    <row r="275" spans="1:21" s="18" customFormat="1" x14ac:dyDescent="0.25">
      <c r="A275" s="26" t="s">
        <v>345</v>
      </c>
      <c r="B275" s="5" t="s">
        <v>310</v>
      </c>
      <c r="C275" s="50" t="s">
        <v>312</v>
      </c>
      <c r="D275" s="59">
        <v>4.2159666799999993</v>
      </c>
      <c r="E275" s="59">
        <v>4.2959431000000006</v>
      </c>
      <c r="F275" s="59">
        <v>0</v>
      </c>
      <c r="G275" s="59">
        <v>1.7317907199999998</v>
      </c>
      <c r="H275" s="59">
        <v>0</v>
      </c>
      <c r="I275" s="59">
        <v>0.52960913600027559</v>
      </c>
      <c r="J275" s="59">
        <v>0</v>
      </c>
      <c r="K275" s="59">
        <v>5.0459986000321803E-2</v>
      </c>
      <c r="L275" s="59">
        <v>0</v>
      </c>
      <c r="M275" s="59">
        <v>3.9659986000275239E-2</v>
      </c>
      <c r="N275" s="59">
        <v>0</v>
      </c>
      <c r="O275" s="59">
        <v>3.0059986000182108E-2</v>
      </c>
      <c r="P275" s="59">
        <v>2.1659986000275241E-2</v>
      </c>
      <c r="Q275" s="59" t="s">
        <v>81</v>
      </c>
      <c r="R275" s="59">
        <v>2.1659986000275241E-2</v>
      </c>
      <c r="S275" s="59" t="s">
        <v>81</v>
      </c>
      <c r="T275" s="61">
        <f t="shared" si="17"/>
        <v>2.1659986000275241E-2</v>
      </c>
      <c r="U275" s="60">
        <f t="shared" si="16"/>
        <v>3.0059986000182108E-2</v>
      </c>
    </row>
    <row r="276" spans="1:21" s="18" customFormat="1" x14ac:dyDescent="0.25">
      <c r="A276" s="26" t="s">
        <v>346</v>
      </c>
      <c r="B276" s="7" t="s">
        <v>51</v>
      </c>
      <c r="C276" s="50" t="s">
        <v>312</v>
      </c>
      <c r="D276" s="59">
        <v>0.56726799999999988</v>
      </c>
      <c r="E276" s="59">
        <v>1.4785357800000003</v>
      </c>
      <c r="F276" s="59">
        <v>0</v>
      </c>
      <c r="G276" s="59">
        <v>0.52278707999999996</v>
      </c>
      <c r="H276" s="59">
        <v>0</v>
      </c>
      <c r="I276" s="59">
        <v>0</v>
      </c>
      <c r="J276" s="59">
        <v>0</v>
      </c>
      <c r="K276" s="59">
        <v>0</v>
      </c>
      <c r="L276" s="59">
        <v>0</v>
      </c>
      <c r="M276" s="59">
        <v>0</v>
      </c>
      <c r="N276" s="59">
        <v>0</v>
      </c>
      <c r="O276" s="59">
        <v>0</v>
      </c>
      <c r="P276" s="59">
        <v>0</v>
      </c>
      <c r="Q276" s="59" t="s">
        <v>81</v>
      </c>
      <c r="R276" s="59">
        <v>0</v>
      </c>
      <c r="S276" s="59" t="s">
        <v>81</v>
      </c>
      <c r="T276" s="61">
        <f t="shared" si="17"/>
        <v>0</v>
      </c>
      <c r="U276" s="60">
        <f t="shared" si="16"/>
        <v>0</v>
      </c>
    </row>
    <row r="277" spans="1:21" s="18" customFormat="1" x14ac:dyDescent="0.25">
      <c r="A277" s="26" t="s">
        <v>641</v>
      </c>
      <c r="B277" s="5" t="s">
        <v>311</v>
      </c>
      <c r="C277" s="50" t="s">
        <v>312</v>
      </c>
      <c r="D277" s="59">
        <v>0</v>
      </c>
      <c r="E277" s="59">
        <v>0</v>
      </c>
      <c r="F277" s="59">
        <v>0</v>
      </c>
      <c r="G277" s="59">
        <v>0</v>
      </c>
      <c r="H277" s="59">
        <v>0</v>
      </c>
      <c r="I277" s="59">
        <v>0</v>
      </c>
      <c r="J277" s="59">
        <v>0</v>
      </c>
      <c r="K277" s="59">
        <v>0</v>
      </c>
      <c r="L277" s="59">
        <v>0</v>
      </c>
      <c r="M277" s="59">
        <v>0</v>
      </c>
      <c r="N277" s="59">
        <v>0</v>
      </c>
      <c r="O277" s="59">
        <v>0</v>
      </c>
      <c r="P277" s="59">
        <v>0</v>
      </c>
      <c r="Q277" s="59" t="s">
        <v>81</v>
      </c>
      <c r="R277" s="59">
        <v>0</v>
      </c>
      <c r="S277" s="59" t="s">
        <v>81</v>
      </c>
      <c r="T277" s="61">
        <f t="shared" si="17"/>
        <v>0</v>
      </c>
      <c r="U277" s="60">
        <f t="shared" si="16"/>
        <v>0</v>
      </c>
    </row>
    <row r="278" spans="1:21" s="18" customFormat="1" x14ac:dyDescent="0.25">
      <c r="A278" s="26" t="s">
        <v>347</v>
      </c>
      <c r="B278" s="7" t="s">
        <v>51</v>
      </c>
      <c r="C278" s="50" t="s">
        <v>312</v>
      </c>
      <c r="D278" s="59">
        <v>0</v>
      </c>
      <c r="E278" s="59">
        <v>0</v>
      </c>
      <c r="F278" s="59">
        <v>0</v>
      </c>
      <c r="G278" s="59">
        <v>0</v>
      </c>
      <c r="H278" s="59">
        <v>0</v>
      </c>
      <c r="I278" s="59">
        <v>0</v>
      </c>
      <c r="J278" s="59">
        <v>0</v>
      </c>
      <c r="K278" s="59">
        <v>0</v>
      </c>
      <c r="L278" s="59">
        <v>0</v>
      </c>
      <c r="M278" s="59">
        <v>0</v>
      </c>
      <c r="N278" s="59">
        <v>0</v>
      </c>
      <c r="O278" s="59">
        <v>0</v>
      </c>
      <c r="P278" s="59">
        <v>0</v>
      </c>
      <c r="Q278" s="59" t="s">
        <v>81</v>
      </c>
      <c r="R278" s="59">
        <v>0</v>
      </c>
      <c r="S278" s="59" t="s">
        <v>81</v>
      </c>
      <c r="T278" s="61">
        <f t="shared" si="17"/>
        <v>0</v>
      </c>
      <c r="U278" s="60">
        <f t="shared" si="16"/>
        <v>0</v>
      </c>
    </row>
    <row r="279" spans="1:21" s="18" customFormat="1" x14ac:dyDescent="0.25">
      <c r="A279" s="26" t="s">
        <v>458</v>
      </c>
      <c r="B279" s="5" t="s">
        <v>620</v>
      </c>
      <c r="C279" s="50" t="s">
        <v>312</v>
      </c>
      <c r="D279" s="59" t="s">
        <v>81</v>
      </c>
      <c r="E279" s="59" t="s">
        <v>81</v>
      </c>
      <c r="F279" s="59" t="s">
        <v>81</v>
      </c>
      <c r="G279" s="59">
        <v>0</v>
      </c>
      <c r="H279" s="59" t="s">
        <v>81</v>
      </c>
      <c r="I279" s="59" t="s">
        <v>81</v>
      </c>
      <c r="J279" s="59" t="s">
        <v>81</v>
      </c>
      <c r="K279" s="59" t="s">
        <v>81</v>
      </c>
      <c r="L279" s="59" t="s">
        <v>81</v>
      </c>
      <c r="M279" s="59" t="s">
        <v>81</v>
      </c>
      <c r="N279" s="59" t="s">
        <v>81</v>
      </c>
      <c r="O279" s="59" t="s">
        <v>81</v>
      </c>
      <c r="P279" s="59" t="s">
        <v>81</v>
      </c>
      <c r="Q279" s="59" t="s">
        <v>81</v>
      </c>
      <c r="R279" s="59" t="s">
        <v>81</v>
      </c>
      <c r="S279" s="59" t="s">
        <v>81</v>
      </c>
      <c r="T279" s="61" t="str">
        <f t="shared" si="17"/>
        <v>-</v>
      </c>
      <c r="U279" s="60" t="str">
        <f t="shared" si="16"/>
        <v>-</v>
      </c>
    </row>
    <row r="280" spans="1:21" s="18" customFormat="1" x14ac:dyDescent="0.25">
      <c r="A280" s="26" t="s">
        <v>348</v>
      </c>
      <c r="B280" s="7" t="s">
        <v>51</v>
      </c>
      <c r="C280" s="50" t="s">
        <v>312</v>
      </c>
      <c r="D280" s="59" t="s">
        <v>81</v>
      </c>
      <c r="E280" s="59" t="s">
        <v>81</v>
      </c>
      <c r="F280" s="59" t="s">
        <v>81</v>
      </c>
      <c r="G280" s="59">
        <v>0</v>
      </c>
      <c r="H280" s="59" t="s">
        <v>81</v>
      </c>
      <c r="I280" s="59" t="s">
        <v>81</v>
      </c>
      <c r="J280" s="59" t="s">
        <v>81</v>
      </c>
      <c r="K280" s="59" t="s">
        <v>81</v>
      </c>
      <c r="L280" s="59" t="s">
        <v>81</v>
      </c>
      <c r="M280" s="59" t="s">
        <v>81</v>
      </c>
      <c r="N280" s="59" t="s">
        <v>81</v>
      </c>
      <c r="O280" s="59" t="s">
        <v>81</v>
      </c>
      <c r="P280" s="59" t="s">
        <v>81</v>
      </c>
      <c r="Q280" s="59" t="s">
        <v>81</v>
      </c>
      <c r="R280" s="59" t="s">
        <v>81</v>
      </c>
      <c r="S280" s="59" t="s">
        <v>81</v>
      </c>
      <c r="T280" s="61" t="str">
        <f t="shared" si="17"/>
        <v>-</v>
      </c>
      <c r="U280" s="60" t="str">
        <f t="shared" si="16"/>
        <v>-</v>
      </c>
    </row>
    <row r="281" spans="1:21" s="18" customFormat="1" ht="31.5" x14ac:dyDescent="0.25">
      <c r="A281" s="26" t="s">
        <v>349</v>
      </c>
      <c r="B281" s="1" t="s">
        <v>596</v>
      </c>
      <c r="C281" s="50" t="s">
        <v>312</v>
      </c>
      <c r="D281" s="59" t="s">
        <v>81</v>
      </c>
      <c r="E281" s="59" t="s">
        <v>81</v>
      </c>
      <c r="F281" s="59" t="s">
        <v>81</v>
      </c>
      <c r="G281" s="59">
        <v>0</v>
      </c>
      <c r="H281" s="59" t="s">
        <v>81</v>
      </c>
      <c r="I281" s="59" t="s">
        <v>81</v>
      </c>
      <c r="J281" s="59" t="s">
        <v>81</v>
      </c>
      <c r="K281" s="59" t="s">
        <v>81</v>
      </c>
      <c r="L281" s="59" t="s">
        <v>81</v>
      </c>
      <c r="M281" s="59" t="s">
        <v>81</v>
      </c>
      <c r="N281" s="59" t="s">
        <v>81</v>
      </c>
      <c r="O281" s="59" t="s">
        <v>81</v>
      </c>
      <c r="P281" s="59" t="s">
        <v>81</v>
      </c>
      <c r="Q281" s="59" t="s">
        <v>81</v>
      </c>
      <c r="R281" s="59" t="s">
        <v>81</v>
      </c>
      <c r="S281" s="59" t="s">
        <v>81</v>
      </c>
      <c r="T281" s="61" t="str">
        <f t="shared" si="17"/>
        <v>-</v>
      </c>
      <c r="U281" s="60" t="str">
        <f t="shared" si="16"/>
        <v>-</v>
      </c>
    </row>
    <row r="282" spans="1:21" s="18" customFormat="1" x14ac:dyDescent="0.25">
      <c r="A282" s="26" t="s">
        <v>350</v>
      </c>
      <c r="B282" s="7" t="s">
        <v>51</v>
      </c>
      <c r="C282" s="50" t="s">
        <v>312</v>
      </c>
      <c r="D282" s="59" t="s">
        <v>81</v>
      </c>
      <c r="E282" s="59" t="s">
        <v>81</v>
      </c>
      <c r="F282" s="59" t="s">
        <v>81</v>
      </c>
      <c r="G282" s="59">
        <v>0</v>
      </c>
      <c r="H282" s="59" t="s">
        <v>81</v>
      </c>
      <c r="I282" s="59" t="s">
        <v>81</v>
      </c>
      <c r="J282" s="59" t="s">
        <v>81</v>
      </c>
      <c r="K282" s="59" t="s">
        <v>81</v>
      </c>
      <c r="L282" s="59" t="s">
        <v>81</v>
      </c>
      <c r="M282" s="59" t="s">
        <v>81</v>
      </c>
      <c r="N282" s="59" t="s">
        <v>81</v>
      </c>
      <c r="O282" s="59" t="s">
        <v>81</v>
      </c>
      <c r="P282" s="59" t="s">
        <v>81</v>
      </c>
      <c r="Q282" s="59" t="s">
        <v>81</v>
      </c>
      <c r="R282" s="59" t="s">
        <v>81</v>
      </c>
      <c r="S282" s="59" t="s">
        <v>81</v>
      </c>
      <c r="T282" s="61" t="str">
        <f t="shared" si="17"/>
        <v>-</v>
      </c>
      <c r="U282" s="60" t="str">
        <f t="shared" si="16"/>
        <v>-</v>
      </c>
    </row>
    <row r="283" spans="1:21" s="18" customFormat="1" x14ac:dyDescent="0.25">
      <c r="A283" s="26" t="s">
        <v>557</v>
      </c>
      <c r="B283" s="7" t="s">
        <v>207</v>
      </c>
      <c r="C283" s="50" t="s">
        <v>312</v>
      </c>
      <c r="D283" s="59" t="s">
        <v>81</v>
      </c>
      <c r="E283" s="59" t="s">
        <v>81</v>
      </c>
      <c r="F283" s="59" t="s">
        <v>81</v>
      </c>
      <c r="G283" s="59">
        <v>0</v>
      </c>
      <c r="H283" s="59" t="s">
        <v>81</v>
      </c>
      <c r="I283" s="59" t="s">
        <v>81</v>
      </c>
      <c r="J283" s="59" t="s">
        <v>81</v>
      </c>
      <c r="K283" s="59" t="s">
        <v>81</v>
      </c>
      <c r="L283" s="59" t="s">
        <v>81</v>
      </c>
      <c r="M283" s="59" t="s">
        <v>81</v>
      </c>
      <c r="N283" s="59" t="s">
        <v>81</v>
      </c>
      <c r="O283" s="59" t="s">
        <v>81</v>
      </c>
      <c r="P283" s="59" t="s">
        <v>81</v>
      </c>
      <c r="Q283" s="59" t="s">
        <v>81</v>
      </c>
      <c r="R283" s="59" t="s">
        <v>81</v>
      </c>
      <c r="S283" s="59" t="s">
        <v>81</v>
      </c>
      <c r="T283" s="61" t="str">
        <f t="shared" si="17"/>
        <v>-</v>
      </c>
      <c r="U283" s="60" t="str">
        <f t="shared" si="16"/>
        <v>-</v>
      </c>
    </row>
    <row r="284" spans="1:21" s="18" customFormat="1" x14ac:dyDescent="0.25">
      <c r="A284" s="26" t="s">
        <v>559</v>
      </c>
      <c r="B284" s="8" t="s">
        <v>51</v>
      </c>
      <c r="C284" s="50" t="s">
        <v>312</v>
      </c>
      <c r="D284" s="59" t="s">
        <v>81</v>
      </c>
      <c r="E284" s="59" t="s">
        <v>81</v>
      </c>
      <c r="F284" s="59" t="s">
        <v>81</v>
      </c>
      <c r="G284" s="59">
        <v>0</v>
      </c>
      <c r="H284" s="59" t="s">
        <v>81</v>
      </c>
      <c r="I284" s="59" t="s">
        <v>81</v>
      </c>
      <c r="J284" s="59" t="s">
        <v>81</v>
      </c>
      <c r="K284" s="59" t="s">
        <v>81</v>
      </c>
      <c r="L284" s="59" t="s">
        <v>81</v>
      </c>
      <c r="M284" s="59" t="s">
        <v>81</v>
      </c>
      <c r="N284" s="59" t="s">
        <v>81</v>
      </c>
      <c r="O284" s="59" t="s">
        <v>81</v>
      </c>
      <c r="P284" s="59" t="s">
        <v>81</v>
      </c>
      <c r="Q284" s="59" t="s">
        <v>81</v>
      </c>
      <c r="R284" s="59" t="s">
        <v>81</v>
      </c>
      <c r="S284" s="59" t="s">
        <v>81</v>
      </c>
      <c r="T284" s="61" t="str">
        <f t="shared" si="17"/>
        <v>-</v>
      </c>
      <c r="U284" s="60" t="str">
        <f t="shared" si="16"/>
        <v>-</v>
      </c>
    </row>
    <row r="285" spans="1:21" s="18" customFormat="1" x14ac:dyDescent="0.25">
      <c r="A285" s="26" t="s">
        <v>558</v>
      </c>
      <c r="B285" s="7" t="s">
        <v>195</v>
      </c>
      <c r="C285" s="50" t="s">
        <v>312</v>
      </c>
      <c r="D285" s="59" t="s">
        <v>81</v>
      </c>
      <c r="E285" s="59" t="s">
        <v>81</v>
      </c>
      <c r="F285" s="59" t="s">
        <v>81</v>
      </c>
      <c r="G285" s="59">
        <v>0</v>
      </c>
      <c r="H285" s="59" t="s">
        <v>81</v>
      </c>
      <c r="I285" s="59" t="s">
        <v>81</v>
      </c>
      <c r="J285" s="59" t="s">
        <v>81</v>
      </c>
      <c r="K285" s="59" t="s">
        <v>81</v>
      </c>
      <c r="L285" s="59" t="s">
        <v>81</v>
      </c>
      <c r="M285" s="59" t="s">
        <v>81</v>
      </c>
      <c r="N285" s="59" t="s">
        <v>81</v>
      </c>
      <c r="O285" s="59" t="s">
        <v>81</v>
      </c>
      <c r="P285" s="59" t="s">
        <v>81</v>
      </c>
      <c r="Q285" s="59" t="s">
        <v>81</v>
      </c>
      <c r="R285" s="59" t="s">
        <v>81</v>
      </c>
      <c r="S285" s="59" t="s">
        <v>81</v>
      </c>
      <c r="T285" s="61" t="str">
        <f t="shared" si="17"/>
        <v>-</v>
      </c>
      <c r="U285" s="60" t="str">
        <f t="shared" si="16"/>
        <v>-</v>
      </c>
    </row>
    <row r="286" spans="1:21" s="18" customFormat="1" x14ac:dyDescent="0.25">
      <c r="A286" s="26" t="s">
        <v>560</v>
      </c>
      <c r="B286" s="8" t="s">
        <v>51</v>
      </c>
      <c r="C286" s="50" t="s">
        <v>312</v>
      </c>
      <c r="D286" s="59" t="s">
        <v>81</v>
      </c>
      <c r="E286" s="59" t="s">
        <v>81</v>
      </c>
      <c r="F286" s="59" t="s">
        <v>81</v>
      </c>
      <c r="G286" s="59">
        <v>0</v>
      </c>
      <c r="H286" s="59" t="s">
        <v>81</v>
      </c>
      <c r="I286" s="59" t="s">
        <v>81</v>
      </c>
      <c r="J286" s="59" t="s">
        <v>81</v>
      </c>
      <c r="K286" s="59" t="s">
        <v>81</v>
      </c>
      <c r="L286" s="59" t="s">
        <v>81</v>
      </c>
      <c r="M286" s="59" t="s">
        <v>81</v>
      </c>
      <c r="N286" s="59" t="s">
        <v>81</v>
      </c>
      <c r="O286" s="59" t="s">
        <v>81</v>
      </c>
      <c r="P286" s="59" t="s">
        <v>81</v>
      </c>
      <c r="Q286" s="59" t="s">
        <v>81</v>
      </c>
      <c r="R286" s="59" t="s">
        <v>81</v>
      </c>
      <c r="S286" s="59" t="s">
        <v>81</v>
      </c>
      <c r="T286" s="61" t="str">
        <f t="shared" si="17"/>
        <v>-</v>
      </c>
      <c r="U286" s="60" t="str">
        <f t="shared" si="16"/>
        <v>-</v>
      </c>
    </row>
    <row r="287" spans="1:21" s="18" customFormat="1" x14ac:dyDescent="0.25">
      <c r="A287" s="26" t="s">
        <v>351</v>
      </c>
      <c r="B287" s="1" t="s">
        <v>359</v>
      </c>
      <c r="C287" s="50" t="s">
        <v>312</v>
      </c>
      <c r="D287" s="59">
        <v>233.3804519272249</v>
      </c>
      <c r="E287" s="59">
        <v>158.91324064539521</v>
      </c>
      <c r="F287" s="59">
        <v>161.1598678650555</v>
      </c>
      <c r="G287" s="59">
        <v>308.22758943741064</v>
      </c>
      <c r="H287" s="59">
        <v>218.77562748994916</v>
      </c>
      <c r="I287" s="59">
        <v>309.42977102141037</v>
      </c>
      <c r="J287" s="59">
        <v>245.43750983251346</v>
      </c>
      <c r="K287" s="59">
        <v>309.90892017141027</v>
      </c>
      <c r="L287" s="59">
        <v>320.16754474649491</v>
      </c>
      <c r="M287" s="59">
        <v>309.91972017141029</v>
      </c>
      <c r="N287" s="59">
        <v>397.26579164857759</v>
      </c>
      <c r="O287" s="59">
        <v>309.92932017141038</v>
      </c>
      <c r="P287" s="59">
        <v>309.93772017141043</v>
      </c>
      <c r="Q287" s="59" t="s">
        <v>81</v>
      </c>
      <c r="R287" s="59">
        <v>309.93772017141043</v>
      </c>
      <c r="S287" s="59" t="s">
        <v>81</v>
      </c>
      <c r="T287" s="61">
        <f t="shared" si="17"/>
        <v>309.93772017141043</v>
      </c>
      <c r="U287" s="60">
        <f t="shared" si="16"/>
        <v>309.92932017141038</v>
      </c>
    </row>
    <row r="288" spans="1:21" s="18" customFormat="1" x14ac:dyDescent="0.25">
      <c r="A288" s="26" t="s">
        <v>352</v>
      </c>
      <c r="B288" s="7" t="s">
        <v>51</v>
      </c>
      <c r="C288" s="50" t="s">
        <v>312</v>
      </c>
      <c r="D288" s="59">
        <v>162.21287770694005</v>
      </c>
      <c r="E288" s="59">
        <v>62.464305105801955</v>
      </c>
      <c r="F288" s="59">
        <v>81.660699875992947</v>
      </c>
      <c r="G288" s="59">
        <v>60.272593040528335</v>
      </c>
      <c r="H288" s="59">
        <v>88.52477192388082</v>
      </c>
      <c r="I288" s="59">
        <v>0</v>
      </c>
      <c r="J288" s="59">
        <v>94.06702952190436</v>
      </c>
      <c r="K288" s="59">
        <v>0</v>
      </c>
      <c r="L288" s="59">
        <v>106.01800838964535</v>
      </c>
      <c r="M288" s="59">
        <v>0</v>
      </c>
      <c r="N288" s="59">
        <v>118.07356941389931</v>
      </c>
      <c r="O288" s="59">
        <v>0</v>
      </c>
      <c r="P288" s="59">
        <v>0</v>
      </c>
      <c r="Q288" s="59" t="s">
        <v>81</v>
      </c>
      <c r="R288" s="59">
        <v>0</v>
      </c>
      <c r="S288" s="59" t="s">
        <v>81</v>
      </c>
      <c r="T288" s="61">
        <f t="shared" si="17"/>
        <v>0</v>
      </c>
      <c r="U288" s="60">
        <f t="shared" si="16"/>
        <v>0</v>
      </c>
    </row>
    <row r="289" spans="1:21" s="18" customFormat="1" x14ac:dyDescent="0.25">
      <c r="A289" s="26" t="s">
        <v>135</v>
      </c>
      <c r="B289" s="6" t="s">
        <v>597</v>
      </c>
      <c r="C289" s="50" t="s">
        <v>312</v>
      </c>
      <c r="D289" s="59">
        <v>1659.5983817119777</v>
      </c>
      <c r="E289" s="59">
        <v>1922.4079585328141</v>
      </c>
      <c r="F289" s="59">
        <v>1899.9475017410577</v>
      </c>
      <c r="G289" s="59">
        <v>2539.3187982425375</v>
      </c>
      <c r="H289" s="59">
        <v>1450.8514555709771</v>
      </c>
      <c r="I289" s="59">
        <v>2788.5115834294015</v>
      </c>
      <c r="J289" s="59">
        <v>1405.79691064542</v>
      </c>
      <c r="K289" s="59">
        <v>2817.4855707411257</v>
      </c>
      <c r="L289" s="59">
        <v>1222.4607688004808</v>
      </c>
      <c r="M289" s="59">
        <v>2632.4458930821284</v>
      </c>
      <c r="N289" s="59">
        <v>1210.9165717571959</v>
      </c>
      <c r="O289" s="59">
        <v>2502.6504857993177</v>
      </c>
      <c r="P289" s="59">
        <v>2452.871629150176</v>
      </c>
      <c r="Q289" s="59" t="s">
        <v>81</v>
      </c>
      <c r="R289" s="59">
        <v>2303.69498501317</v>
      </c>
      <c r="S289" s="59" t="s">
        <v>81</v>
      </c>
      <c r="T289" s="61">
        <f t="shared" si="17"/>
        <v>2303.69498501317</v>
      </c>
      <c r="U289" s="60">
        <f t="shared" si="16"/>
        <v>2502.6504857993177</v>
      </c>
    </row>
    <row r="290" spans="1:21" s="18" customFormat="1" x14ac:dyDescent="0.25">
      <c r="A290" s="26" t="s">
        <v>236</v>
      </c>
      <c r="B290" s="1" t="s">
        <v>132</v>
      </c>
      <c r="C290" s="50" t="s">
        <v>312</v>
      </c>
      <c r="D290" s="59" t="s">
        <v>81</v>
      </c>
      <c r="E290" s="59" t="s">
        <v>81</v>
      </c>
      <c r="F290" s="59" t="s">
        <v>81</v>
      </c>
      <c r="G290" s="59">
        <v>0</v>
      </c>
      <c r="H290" s="59" t="s">
        <v>81</v>
      </c>
      <c r="I290" s="59">
        <v>0</v>
      </c>
      <c r="J290" s="59" t="s">
        <v>81</v>
      </c>
      <c r="K290" s="59">
        <v>0</v>
      </c>
      <c r="L290" s="59" t="s">
        <v>81</v>
      </c>
      <c r="M290" s="59">
        <v>0</v>
      </c>
      <c r="N290" s="59" t="s">
        <v>81</v>
      </c>
      <c r="O290" s="59">
        <v>0</v>
      </c>
      <c r="P290" s="59">
        <v>0</v>
      </c>
      <c r="Q290" s="59" t="s">
        <v>81</v>
      </c>
      <c r="R290" s="59">
        <v>0</v>
      </c>
      <c r="S290" s="59" t="s">
        <v>81</v>
      </c>
      <c r="T290" s="61">
        <f t="shared" si="17"/>
        <v>0</v>
      </c>
      <c r="U290" s="60">
        <f t="shared" si="16"/>
        <v>0</v>
      </c>
    </row>
    <row r="291" spans="1:21" s="18" customFormat="1" x14ac:dyDescent="0.25">
      <c r="A291" s="26" t="s">
        <v>237</v>
      </c>
      <c r="B291" s="7" t="s">
        <v>51</v>
      </c>
      <c r="C291" s="50" t="s">
        <v>312</v>
      </c>
      <c r="D291" s="59" t="s">
        <v>81</v>
      </c>
      <c r="E291" s="59" t="s">
        <v>81</v>
      </c>
      <c r="F291" s="59" t="s">
        <v>81</v>
      </c>
      <c r="G291" s="59">
        <v>0</v>
      </c>
      <c r="H291" s="59" t="s">
        <v>81</v>
      </c>
      <c r="I291" s="59">
        <v>0</v>
      </c>
      <c r="J291" s="59" t="s">
        <v>81</v>
      </c>
      <c r="K291" s="59">
        <v>0</v>
      </c>
      <c r="L291" s="59" t="s">
        <v>81</v>
      </c>
      <c r="M291" s="59">
        <v>0</v>
      </c>
      <c r="N291" s="59" t="s">
        <v>81</v>
      </c>
      <c r="O291" s="59">
        <v>0</v>
      </c>
      <c r="P291" s="59">
        <v>0</v>
      </c>
      <c r="Q291" s="59" t="s">
        <v>81</v>
      </c>
      <c r="R291" s="59">
        <v>0</v>
      </c>
      <c r="S291" s="59" t="s">
        <v>81</v>
      </c>
      <c r="T291" s="61">
        <f t="shared" si="17"/>
        <v>0</v>
      </c>
      <c r="U291" s="60">
        <f t="shared" si="16"/>
        <v>0</v>
      </c>
    </row>
    <row r="292" spans="1:21" s="18" customFormat="1" x14ac:dyDescent="0.25">
      <c r="A292" s="26" t="s">
        <v>238</v>
      </c>
      <c r="B292" s="1" t="s">
        <v>598</v>
      </c>
      <c r="C292" s="50" t="s">
        <v>312</v>
      </c>
      <c r="D292" s="59">
        <v>59.954466159999996</v>
      </c>
      <c r="E292" s="59">
        <v>40.590577479999993</v>
      </c>
      <c r="F292" s="59">
        <v>47.803684298242722</v>
      </c>
      <c r="G292" s="59">
        <v>90.290689790000002</v>
      </c>
      <c r="H292" s="59">
        <v>51.412372234960898</v>
      </c>
      <c r="I292" s="59">
        <v>101.69630480227946</v>
      </c>
      <c r="J292" s="59">
        <v>54.999616966263737</v>
      </c>
      <c r="K292" s="59">
        <v>103.62748075960087</v>
      </c>
      <c r="L292" s="59">
        <v>58.733193279984754</v>
      </c>
      <c r="M292" s="59">
        <v>104.35216399596516</v>
      </c>
      <c r="N292" s="59">
        <v>62.619065248231983</v>
      </c>
      <c r="O292" s="59">
        <v>105.95798061275855</v>
      </c>
      <c r="P292" s="59">
        <v>107.62851530622201</v>
      </c>
      <c r="Q292" s="59" t="s">
        <v>81</v>
      </c>
      <c r="R292" s="59">
        <v>107.62851530622201</v>
      </c>
      <c r="S292" s="59" t="s">
        <v>81</v>
      </c>
      <c r="T292" s="61">
        <f t="shared" si="17"/>
        <v>107.62851530622201</v>
      </c>
      <c r="U292" s="60">
        <f t="shared" ref="U292:U311" si="18">O292</f>
        <v>105.95798061275855</v>
      </c>
    </row>
    <row r="293" spans="1:21" s="18" customFormat="1" x14ac:dyDescent="0.25">
      <c r="A293" s="26" t="s">
        <v>240</v>
      </c>
      <c r="B293" s="7" t="s">
        <v>202</v>
      </c>
      <c r="C293" s="50" t="s">
        <v>312</v>
      </c>
      <c r="D293" s="59">
        <v>0</v>
      </c>
      <c r="E293" s="59">
        <v>0</v>
      </c>
      <c r="F293" s="59">
        <v>0</v>
      </c>
      <c r="G293" s="59">
        <v>0</v>
      </c>
      <c r="H293" s="59">
        <v>0</v>
      </c>
      <c r="I293" s="59">
        <v>0</v>
      </c>
      <c r="J293" s="59">
        <v>0</v>
      </c>
      <c r="K293" s="59">
        <v>0</v>
      </c>
      <c r="L293" s="59">
        <v>0</v>
      </c>
      <c r="M293" s="59">
        <v>0</v>
      </c>
      <c r="N293" s="59">
        <v>0</v>
      </c>
      <c r="O293" s="59">
        <v>0</v>
      </c>
      <c r="P293" s="59">
        <v>0</v>
      </c>
      <c r="Q293" s="59" t="s">
        <v>81</v>
      </c>
      <c r="R293" s="59">
        <v>0</v>
      </c>
      <c r="S293" s="59" t="s">
        <v>81</v>
      </c>
      <c r="T293" s="61">
        <f t="shared" si="17"/>
        <v>0</v>
      </c>
      <c r="U293" s="60">
        <f t="shared" si="18"/>
        <v>0</v>
      </c>
    </row>
    <row r="294" spans="1:21" s="18" customFormat="1" x14ac:dyDescent="0.25">
      <c r="A294" s="26" t="s">
        <v>241</v>
      </c>
      <c r="B294" s="8" t="s">
        <v>51</v>
      </c>
      <c r="C294" s="50" t="s">
        <v>312</v>
      </c>
      <c r="D294" s="59">
        <v>0</v>
      </c>
      <c r="E294" s="59">
        <v>0</v>
      </c>
      <c r="F294" s="59">
        <v>0</v>
      </c>
      <c r="G294" s="59">
        <v>0</v>
      </c>
      <c r="H294" s="59">
        <v>0</v>
      </c>
      <c r="I294" s="59">
        <v>0</v>
      </c>
      <c r="J294" s="59">
        <v>0</v>
      </c>
      <c r="K294" s="59">
        <v>0</v>
      </c>
      <c r="L294" s="59">
        <v>0</v>
      </c>
      <c r="M294" s="59">
        <v>0</v>
      </c>
      <c r="N294" s="59">
        <v>0</v>
      </c>
      <c r="O294" s="59">
        <v>0</v>
      </c>
      <c r="P294" s="59">
        <v>0</v>
      </c>
      <c r="Q294" s="59" t="s">
        <v>81</v>
      </c>
      <c r="R294" s="59">
        <v>0</v>
      </c>
      <c r="S294" s="59" t="s">
        <v>81</v>
      </c>
      <c r="T294" s="61">
        <f t="shared" si="17"/>
        <v>0</v>
      </c>
      <c r="U294" s="60">
        <f t="shared" si="18"/>
        <v>0</v>
      </c>
    </row>
    <row r="295" spans="1:21" s="18" customFormat="1" x14ac:dyDescent="0.25">
      <c r="A295" s="26" t="s">
        <v>242</v>
      </c>
      <c r="B295" s="7" t="s">
        <v>262</v>
      </c>
      <c r="C295" s="50" t="s">
        <v>312</v>
      </c>
      <c r="D295" s="59">
        <v>59.954466159999996</v>
      </c>
      <c r="E295" s="59">
        <v>40.590577479999993</v>
      </c>
      <c r="F295" s="59">
        <v>47.803684298242722</v>
      </c>
      <c r="G295" s="59">
        <v>90.290689790000002</v>
      </c>
      <c r="H295" s="59">
        <v>51.412372234960898</v>
      </c>
      <c r="I295" s="59">
        <v>101.69630480227946</v>
      </c>
      <c r="J295" s="59">
        <v>54.999616966263737</v>
      </c>
      <c r="K295" s="59">
        <v>103.62748075960087</v>
      </c>
      <c r="L295" s="59">
        <v>58.733193279984754</v>
      </c>
      <c r="M295" s="59">
        <v>104.35216399596516</v>
      </c>
      <c r="N295" s="59">
        <v>62.619065248231983</v>
      </c>
      <c r="O295" s="59">
        <v>105.95798061275855</v>
      </c>
      <c r="P295" s="59">
        <v>107.62851530622201</v>
      </c>
      <c r="Q295" s="59" t="s">
        <v>81</v>
      </c>
      <c r="R295" s="59">
        <v>107.62851530622201</v>
      </c>
      <c r="S295" s="59" t="s">
        <v>81</v>
      </c>
      <c r="T295" s="61">
        <f t="shared" si="17"/>
        <v>107.62851530622201</v>
      </c>
      <c r="U295" s="60">
        <f t="shared" si="18"/>
        <v>105.95798061275855</v>
      </c>
    </row>
    <row r="296" spans="1:21" s="18" customFormat="1" x14ac:dyDescent="0.25">
      <c r="A296" s="26" t="s">
        <v>243</v>
      </c>
      <c r="B296" s="8" t="s">
        <v>51</v>
      </c>
      <c r="C296" s="50" t="s">
        <v>312</v>
      </c>
      <c r="D296" s="59">
        <v>0</v>
      </c>
      <c r="E296" s="59">
        <v>0</v>
      </c>
      <c r="F296" s="59">
        <v>0</v>
      </c>
      <c r="G296" s="59">
        <v>0</v>
      </c>
      <c r="H296" s="59">
        <v>0</v>
      </c>
      <c r="I296" s="59">
        <v>0</v>
      </c>
      <c r="J296" s="59">
        <v>0</v>
      </c>
      <c r="K296" s="59">
        <v>0</v>
      </c>
      <c r="L296" s="59">
        <v>0</v>
      </c>
      <c r="M296" s="59">
        <v>0</v>
      </c>
      <c r="N296" s="59">
        <v>0</v>
      </c>
      <c r="O296" s="59">
        <v>0</v>
      </c>
      <c r="P296" s="59">
        <v>0</v>
      </c>
      <c r="Q296" s="59" t="s">
        <v>81</v>
      </c>
      <c r="R296" s="59">
        <v>0</v>
      </c>
      <c r="S296" s="59" t="s">
        <v>81</v>
      </c>
      <c r="T296" s="61">
        <f t="shared" si="17"/>
        <v>0</v>
      </c>
      <c r="U296" s="60">
        <f t="shared" si="18"/>
        <v>0</v>
      </c>
    </row>
    <row r="297" spans="1:21" s="18" customFormat="1" ht="31.5" x14ac:dyDescent="0.25">
      <c r="A297" s="26" t="s">
        <v>239</v>
      </c>
      <c r="B297" s="1" t="s">
        <v>466</v>
      </c>
      <c r="C297" s="50" t="s">
        <v>312</v>
      </c>
      <c r="D297" s="59">
        <v>110.72732362500007</v>
      </c>
      <c r="E297" s="59">
        <v>57.540367070000038</v>
      </c>
      <c r="F297" s="59">
        <v>65.221177433512992</v>
      </c>
      <c r="G297" s="59">
        <v>70.136573239999933</v>
      </c>
      <c r="H297" s="59">
        <v>72.058968728903267</v>
      </c>
      <c r="I297" s="59">
        <v>70.136573230771816</v>
      </c>
      <c r="J297" s="59">
        <v>76.8086539269393</v>
      </c>
      <c r="K297" s="59">
        <v>70.136573230771816</v>
      </c>
      <c r="L297" s="59">
        <v>80.703176052792287</v>
      </c>
      <c r="M297" s="59">
        <v>70.136573230771816</v>
      </c>
      <c r="N297" s="59">
        <v>84.421545130280606</v>
      </c>
      <c r="O297" s="59">
        <v>70.136573230771816</v>
      </c>
      <c r="P297" s="59">
        <v>70.136573230771816</v>
      </c>
      <c r="Q297" s="59" t="s">
        <v>81</v>
      </c>
      <c r="R297" s="59">
        <v>70.136573230771816</v>
      </c>
      <c r="S297" s="59" t="s">
        <v>81</v>
      </c>
      <c r="T297" s="61">
        <f t="shared" si="17"/>
        <v>70.136573230771816</v>
      </c>
      <c r="U297" s="60">
        <f t="shared" si="18"/>
        <v>70.136573230771816</v>
      </c>
    </row>
    <row r="298" spans="1:21" s="18" customFormat="1" x14ac:dyDescent="0.25">
      <c r="A298" s="26" t="s">
        <v>244</v>
      </c>
      <c r="B298" s="7" t="s">
        <v>51</v>
      </c>
      <c r="C298" s="50" t="s">
        <v>312</v>
      </c>
      <c r="D298" s="59">
        <v>0</v>
      </c>
      <c r="E298" s="59">
        <v>0</v>
      </c>
      <c r="F298" s="59">
        <v>0</v>
      </c>
      <c r="G298" s="59">
        <v>0</v>
      </c>
      <c r="H298" s="59">
        <v>0</v>
      </c>
      <c r="I298" s="59">
        <v>0</v>
      </c>
      <c r="J298" s="59">
        <v>0</v>
      </c>
      <c r="K298" s="59">
        <v>0</v>
      </c>
      <c r="L298" s="59">
        <v>0</v>
      </c>
      <c r="M298" s="59">
        <v>0</v>
      </c>
      <c r="N298" s="59">
        <v>0</v>
      </c>
      <c r="O298" s="59">
        <v>0</v>
      </c>
      <c r="P298" s="59">
        <v>0</v>
      </c>
      <c r="Q298" s="59" t="s">
        <v>81</v>
      </c>
      <c r="R298" s="59">
        <v>0</v>
      </c>
      <c r="S298" s="59" t="s">
        <v>81</v>
      </c>
      <c r="T298" s="61">
        <f t="shared" si="17"/>
        <v>0</v>
      </c>
      <c r="U298" s="60">
        <f t="shared" si="18"/>
        <v>0</v>
      </c>
    </row>
    <row r="299" spans="1:21" s="18" customFormat="1" x14ac:dyDescent="0.25">
      <c r="A299" s="26" t="s">
        <v>245</v>
      </c>
      <c r="B299" s="1" t="s">
        <v>263</v>
      </c>
      <c r="C299" s="50" t="s">
        <v>312</v>
      </c>
      <c r="D299" s="59">
        <v>44.939580740000004</v>
      </c>
      <c r="E299" s="59">
        <v>124.31211549999999</v>
      </c>
      <c r="F299" s="59">
        <v>174.2954083649993</v>
      </c>
      <c r="G299" s="59">
        <v>117.08492534999999</v>
      </c>
      <c r="H299" s="59">
        <v>181.91477486102622</v>
      </c>
      <c r="I299" s="59">
        <v>108.25706016899971</v>
      </c>
      <c r="J299" s="59">
        <v>189.43698027440823</v>
      </c>
      <c r="K299" s="59">
        <v>112.46789648751681</v>
      </c>
      <c r="L299" s="59">
        <v>196.83506525762064</v>
      </c>
      <c r="M299" s="59">
        <v>117.67971604104852</v>
      </c>
      <c r="N299" s="59">
        <v>204.70846786792541</v>
      </c>
      <c r="O299" s="59">
        <v>122.71826175187341</v>
      </c>
      <c r="P299" s="59">
        <v>127.93464307498886</v>
      </c>
      <c r="Q299" s="59" t="s">
        <v>81</v>
      </c>
      <c r="R299" s="59">
        <v>127.93464307498886</v>
      </c>
      <c r="S299" s="59" t="s">
        <v>81</v>
      </c>
      <c r="T299" s="61">
        <f t="shared" si="17"/>
        <v>127.93464307498886</v>
      </c>
      <c r="U299" s="60">
        <f t="shared" si="18"/>
        <v>122.71826175187341</v>
      </c>
    </row>
    <row r="300" spans="1:21" s="18" customFormat="1" x14ac:dyDescent="0.25">
      <c r="A300" s="26" t="s">
        <v>250</v>
      </c>
      <c r="B300" s="7" t="s">
        <v>51</v>
      </c>
      <c r="C300" s="50" t="s">
        <v>312</v>
      </c>
      <c r="D300" s="59">
        <v>0</v>
      </c>
      <c r="E300" s="59">
        <v>0</v>
      </c>
      <c r="F300" s="59">
        <v>1.4766788384096684E-4</v>
      </c>
      <c r="G300" s="59">
        <v>0</v>
      </c>
      <c r="H300" s="59">
        <v>1.4766788384096684E-4</v>
      </c>
      <c r="I300" s="59">
        <v>0</v>
      </c>
      <c r="J300" s="59">
        <v>1.4766788384096684E-4</v>
      </c>
      <c r="K300" s="59">
        <v>0</v>
      </c>
      <c r="L300" s="59">
        <v>1.4766788384096684E-4</v>
      </c>
      <c r="M300" s="59">
        <v>0</v>
      </c>
      <c r="N300" s="59">
        <v>1.4766788384096684E-4</v>
      </c>
      <c r="O300" s="59">
        <v>0</v>
      </c>
      <c r="P300" s="59">
        <v>0</v>
      </c>
      <c r="Q300" s="59" t="s">
        <v>81</v>
      </c>
      <c r="R300" s="59">
        <v>0</v>
      </c>
      <c r="S300" s="59" t="s">
        <v>81</v>
      </c>
      <c r="T300" s="61">
        <f t="shared" si="17"/>
        <v>0</v>
      </c>
      <c r="U300" s="60">
        <f t="shared" si="18"/>
        <v>0</v>
      </c>
    </row>
    <row r="301" spans="1:21" s="18" customFormat="1" x14ac:dyDescent="0.25">
      <c r="A301" s="26" t="s">
        <v>246</v>
      </c>
      <c r="B301" s="1" t="s">
        <v>264</v>
      </c>
      <c r="C301" s="50" t="s">
        <v>312</v>
      </c>
      <c r="D301" s="59">
        <v>60.299655239767247</v>
      </c>
      <c r="E301" s="59">
        <v>59.935519673741652</v>
      </c>
      <c r="F301" s="59">
        <v>71.637388029780226</v>
      </c>
      <c r="G301" s="59">
        <v>0</v>
      </c>
      <c r="H301" s="59">
        <v>71.637388029780297</v>
      </c>
      <c r="I301" s="59">
        <v>133.82465571368368</v>
      </c>
      <c r="J301" s="59">
        <v>71.637388029780297</v>
      </c>
      <c r="K301" s="59">
        <v>133.82465571368368</v>
      </c>
      <c r="L301" s="59">
        <v>71.637388029780283</v>
      </c>
      <c r="M301" s="59">
        <v>133.82465571368368</v>
      </c>
      <c r="N301" s="59">
        <v>71.637388029780283</v>
      </c>
      <c r="O301" s="59">
        <v>133.82465571368368</v>
      </c>
      <c r="P301" s="59">
        <v>133.82465571368368</v>
      </c>
      <c r="Q301" s="59" t="s">
        <v>81</v>
      </c>
      <c r="R301" s="59">
        <v>133.82465571368368</v>
      </c>
      <c r="S301" s="59" t="s">
        <v>81</v>
      </c>
      <c r="T301" s="61">
        <f t="shared" si="17"/>
        <v>133.82465571368368</v>
      </c>
      <c r="U301" s="60">
        <f t="shared" si="18"/>
        <v>133.82465571368368</v>
      </c>
    </row>
    <row r="302" spans="1:21" s="18" customFormat="1" x14ac:dyDescent="0.25">
      <c r="A302" s="26" t="s">
        <v>251</v>
      </c>
      <c r="B302" s="7" t="s">
        <v>51</v>
      </c>
      <c r="C302" s="50" t="s">
        <v>312</v>
      </c>
      <c r="D302" s="59">
        <v>0</v>
      </c>
      <c r="E302" s="59">
        <v>0</v>
      </c>
      <c r="F302" s="59">
        <v>0</v>
      </c>
      <c r="G302" s="59">
        <v>0</v>
      </c>
      <c r="H302" s="59">
        <v>0</v>
      </c>
      <c r="I302" s="59">
        <v>0</v>
      </c>
      <c r="J302" s="59">
        <v>0</v>
      </c>
      <c r="K302" s="59">
        <v>0</v>
      </c>
      <c r="L302" s="59">
        <v>0</v>
      </c>
      <c r="M302" s="59">
        <v>0</v>
      </c>
      <c r="N302" s="59">
        <v>0</v>
      </c>
      <c r="O302" s="59">
        <v>0</v>
      </c>
      <c r="P302" s="59">
        <v>0</v>
      </c>
      <c r="Q302" s="59" t="s">
        <v>81</v>
      </c>
      <c r="R302" s="59">
        <v>0</v>
      </c>
      <c r="S302" s="59" t="s">
        <v>81</v>
      </c>
      <c r="T302" s="61">
        <f t="shared" si="17"/>
        <v>0</v>
      </c>
      <c r="U302" s="60">
        <f t="shared" si="18"/>
        <v>0</v>
      </c>
    </row>
    <row r="303" spans="1:21" s="18" customFormat="1" x14ac:dyDescent="0.25">
      <c r="A303" s="26" t="s">
        <v>247</v>
      </c>
      <c r="B303" s="1" t="s">
        <v>265</v>
      </c>
      <c r="C303" s="50" t="s">
        <v>312</v>
      </c>
      <c r="D303" s="59">
        <v>108.4230573402594</v>
      </c>
      <c r="E303" s="59">
        <v>56.863206884045937</v>
      </c>
      <c r="F303" s="59">
        <v>10.115193786114951</v>
      </c>
      <c r="G303" s="59">
        <v>39.138076959471846</v>
      </c>
      <c r="H303" s="59">
        <v>10.115193786114967</v>
      </c>
      <c r="I303" s="59">
        <v>38.590595485529327</v>
      </c>
      <c r="J303" s="59">
        <v>10.115193786114963</v>
      </c>
      <c r="K303" s="59">
        <v>38.590595485529342</v>
      </c>
      <c r="L303" s="59">
        <v>10.115193786114963</v>
      </c>
      <c r="M303" s="59">
        <v>38.590595485529342</v>
      </c>
      <c r="N303" s="59">
        <v>10.115193786114959</v>
      </c>
      <c r="O303" s="59">
        <v>38.590595485529342</v>
      </c>
      <c r="P303" s="59">
        <v>38.590595485529342</v>
      </c>
      <c r="Q303" s="59" t="s">
        <v>81</v>
      </c>
      <c r="R303" s="59">
        <v>38.590595485529342</v>
      </c>
      <c r="S303" s="59" t="s">
        <v>81</v>
      </c>
      <c r="T303" s="61">
        <f t="shared" si="17"/>
        <v>38.590595485529342</v>
      </c>
      <c r="U303" s="60">
        <f t="shared" si="18"/>
        <v>38.590595485529342</v>
      </c>
    </row>
    <row r="304" spans="1:21" s="18" customFormat="1" x14ac:dyDescent="0.25">
      <c r="A304" s="26" t="s">
        <v>252</v>
      </c>
      <c r="B304" s="7" t="s">
        <v>51</v>
      </c>
      <c r="C304" s="50" t="s">
        <v>312</v>
      </c>
      <c r="D304" s="59">
        <v>0</v>
      </c>
      <c r="E304" s="59">
        <v>0</v>
      </c>
      <c r="F304" s="59">
        <v>0</v>
      </c>
      <c r="G304" s="59">
        <v>0</v>
      </c>
      <c r="H304" s="59">
        <v>0</v>
      </c>
      <c r="I304" s="59">
        <v>0</v>
      </c>
      <c r="J304" s="59">
        <v>0</v>
      </c>
      <c r="K304" s="59">
        <v>0</v>
      </c>
      <c r="L304" s="59">
        <v>0</v>
      </c>
      <c r="M304" s="59">
        <v>0</v>
      </c>
      <c r="N304" s="59">
        <v>0</v>
      </c>
      <c r="O304" s="59">
        <v>0</v>
      </c>
      <c r="P304" s="59">
        <v>0</v>
      </c>
      <c r="Q304" s="59" t="s">
        <v>81</v>
      </c>
      <c r="R304" s="59">
        <v>0</v>
      </c>
      <c r="S304" s="59" t="s">
        <v>81</v>
      </c>
      <c r="T304" s="61">
        <f t="shared" si="17"/>
        <v>0</v>
      </c>
      <c r="U304" s="60">
        <f t="shared" si="18"/>
        <v>0</v>
      </c>
    </row>
    <row r="305" spans="1:21" s="18" customFormat="1" x14ac:dyDescent="0.25">
      <c r="A305" s="26" t="s">
        <v>248</v>
      </c>
      <c r="B305" s="1" t="s">
        <v>266</v>
      </c>
      <c r="C305" s="50" t="s">
        <v>312</v>
      </c>
      <c r="D305" s="59">
        <v>302.84095664000006</v>
      </c>
      <c r="E305" s="59">
        <v>847.34669672000518</v>
      </c>
      <c r="F305" s="59">
        <v>537.73368086299854</v>
      </c>
      <c r="G305" s="59">
        <v>308.03316422000171</v>
      </c>
      <c r="H305" s="59">
        <v>159.72127016099881</v>
      </c>
      <c r="I305" s="59">
        <v>235.13223216000171</v>
      </c>
      <c r="J305" s="59">
        <v>140.19911040899868</v>
      </c>
      <c r="K305" s="59">
        <v>190.84396676123114</v>
      </c>
      <c r="L305" s="59">
        <v>140.07911040899879</v>
      </c>
      <c r="M305" s="59">
        <v>89.407711440148404</v>
      </c>
      <c r="N305" s="59">
        <v>139.9591104089989</v>
      </c>
      <c r="O305" s="59">
        <v>0</v>
      </c>
      <c r="P305" s="59">
        <v>0</v>
      </c>
      <c r="Q305" s="59" t="s">
        <v>81</v>
      </c>
      <c r="R305" s="59">
        <v>0</v>
      </c>
      <c r="S305" s="59" t="s">
        <v>81</v>
      </c>
      <c r="T305" s="61">
        <f t="shared" si="17"/>
        <v>0</v>
      </c>
      <c r="U305" s="60">
        <f t="shared" si="18"/>
        <v>0</v>
      </c>
    </row>
    <row r="306" spans="1:21" s="18" customFormat="1" x14ac:dyDescent="0.25">
      <c r="A306" s="26" t="s">
        <v>253</v>
      </c>
      <c r="B306" s="7" t="s">
        <v>51</v>
      </c>
      <c r="C306" s="50" t="s">
        <v>312</v>
      </c>
      <c r="D306" s="59">
        <v>19.104252250000041</v>
      </c>
      <c r="E306" s="59">
        <v>18.079288780000091</v>
      </c>
      <c r="F306" s="59">
        <v>0</v>
      </c>
      <c r="G306" s="59">
        <v>56.20354899000003</v>
      </c>
      <c r="H306" s="59">
        <v>0</v>
      </c>
      <c r="I306" s="59">
        <v>0</v>
      </c>
      <c r="J306" s="59">
        <v>0</v>
      </c>
      <c r="K306" s="59">
        <v>0</v>
      </c>
      <c r="L306" s="59">
        <v>0</v>
      </c>
      <c r="M306" s="59">
        <v>0</v>
      </c>
      <c r="N306" s="59">
        <v>0</v>
      </c>
      <c r="O306" s="59">
        <v>0</v>
      </c>
      <c r="P306" s="59">
        <v>0</v>
      </c>
      <c r="Q306" s="59" t="s">
        <v>81</v>
      </c>
      <c r="R306" s="59">
        <v>0</v>
      </c>
      <c r="S306" s="59" t="s">
        <v>81</v>
      </c>
      <c r="T306" s="61">
        <f t="shared" si="17"/>
        <v>0</v>
      </c>
      <c r="U306" s="60">
        <f t="shared" si="18"/>
        <v>0</v>
      </c>
    </row>
    <row r="307" spans="1:21" s="18" customFormat="1" ht="31.5" x14ac:dyDescent="0.25">
      <c r="A307" s="26" t="s">
        <v>249</v>
      </c>
      <c r="B307" s="1" t="s">
        <v>297</v>
      </c>
      <c r="C307" s="50" t="s">
        <v>312</v>
      </c>
      <c r="D307" s="59">
        <v>166.26115314619346</v>
      </c>
      <c r="E307" s="59">
        <v>189.56079007497914</v>
      </c>
      <c r="F307" s="59">
        <v>473.80183299999987</v>
      </c>
      <c r="G307" s="59">
        <v>178.28758088198046</v>
      </c>
      <c r="H307" s="59">
        <v>368.75490400000012</v>
      </c>
      <c r="I307" s="59">
        <v>526.42838500000005</v>
      </c>
      <c r="J307" s="59">
        <v>380.09115100000002</v>
      </c>
      <c r="K307" s="59">
        <v>614.60454300000004</v>
      </c>
      <c r="L307" s="59">
        <v>176.56863699999994</v>
      </c>
      <c r="M307" s="59">
        <v>530.06821400000035</v>
      </c>
      <c r="N307" s="59">
        <v>98.151185999999996</v>
      </c>
      <c r="O307" s="59">
        <v>489.13982299999998</v>
      </c>
      <c r="P307" s="59">
        <v>439.87199800000002</v>
      </c>
      <c r="Q307" s="59" t="s">
        <v>81</v>
      </c>
      <c r="R307" s="59">
        <v>297.71509700000001</v>
      </c>
      <c r="S307" s="59" t="s">
        <v>81</v>
      </c>
      <c r="T307" s="61">
        <f t="shared" si="17"/>
        <v>297.71509700000001</v>
      </c>
      <c r="U307" s="60">
        <f t="shared" si="18"/>
        <v>489.13982299999998</v>
      </c>
    </row>
    <row r="308" spans="1:21" s="18" customFormat="1" x14ac:dyDescent="0.25">
      <c r="A308" s="26" t="s">
        <v>254</v>
      </c>
      <c r="B308" s="7" t="s">
        <v>51</v>
      </c>
      <c r="C308" s="50" t="s">
        <v>312</v>
      </c>
      <c r="D308" s="59">
        <v>66.373830692704004</v>
      </c>
      <c r="E308" s="59">
        <v>67.089548034979146</v>
      </c>
      <c r="F308" s="59">
        <v>146.788427733866</v>
      </c>
      <c r="G308" s="59">
        <v>38.914515259999995</v>
      </c>
      <c r="H308" s="59">
        <v>369.2048895696139</v>
      </c>
      <c r="I308" s="59">
        <v>38.914515260000002</v>
      </c>
      <c r="J308" s="59">
        <v>1436.2673938798912</v>
      </c>
      <c r="K308" s="59">
        <v>38.914515260000002</v>
      </c>
      <c r="L308" s="59">
        <v>375.45272518122061</v>
      </c>
      <c r="M308" s="59">
        <v>33.561983616095652</v>
      </c>
      <c r="N308" s="59">
        <v>656.06102221432059</v>
      </c>
      <c r="O308" s="59">
        <v>30.970547359600619</v>
      </c>
      <c r="P308" s="59">
        <v>27.85108859603351</v>
      </c>
      <c r="Q308" s="59" t="s">
        <v>81</v>
      </c>
      <c r="R308" s="59">
        <v>18.850232750946127</v>
      </c>
      <c r="S308" s="59" t="s">
        <v>81</v>
      </c>
      <c r="T308" s="61">
        <f t="shared" si="17"/>
        <v>18.850232750946127</v>
      </c>
      <c r="U308" s="60">
        <f t="shared" si="18"/>
        <v>30.970547359600619</v>
      </c>
    </row>
    <row r="309" spans="1:21" s="18" customFormat="1" x14ac:dyDescent="0.25">
      <c r="A309" s="26" t="s">
        <v>475</v>
      </c>
      <c r="B309" s="7" t="s">
        <v>476</v>
      </c>
      <c r="C309" s="50" t="s">
        <v>312</v>
      </c>
      <c r="D309" s="59">
        <v>609.11691951075738</v>
      </c>
      <c r="E309" s="59">
        <v>287.75580854094574</v>
      </c>
      <c r="F309" s="59">
        <v>225.00516075479288</v>
      </c>
      <c r="G309" s="59">
        <v>1530.8506895503581</v>
      </c>
      <c r="H309" s="59">
        <v>263.43863656894149</v>
      </c>
      <c r="I309" s="59">
        <v>1397.5735153106166</v>
      </c>
      <c r="J309" s="59">
        <v>232.52575343096154</v>
      </c>
      <c r="K309" s="59">
        <v>1397.5735153106166</v>
      </c>
      <c r="L309" s="59">
        <v>243.7521093171915</v>
      </c>
      <c r="M309" s="59">
        <v>1397.573515310617</v>
      </c>
      <c r="N309" s="59">
        <v>335.04425175028462</v>
      </c>
      <c r="O309" s="59">
        <v>1397.573515310617</v>
      </c>
      <c r="P309" s="59">
        <v>1397.573515310617</v>
      </c>
      <c r="Q309" s="59" t="s">
        <v>81</v>
      </c>
      <c r="R309" s="59">
        <v>1397.5735153106166</v>
      </c>
      <c r="S309" s="59" t="s">
        <v>81</v>
      </c>
      <c r="T309" s="61">
        <f t="shared" si="17"/>
        <v>1397.5735153106166</v>
      </c>
      <c r="U309" s="60">
        <f t="shared" si="18"/>
        <v>1397.573515310617</v>
      </c>
    </row>
    <row r="310" spans="1:21" s="18" customFormat="1" x14ac:dyDescent="0.25">
      <c r="A310" s="26" t="s">
        <v>682</v>
      </c>
      <c r="B310" s="7" t="s">
        <v>51</v>
      </c>
      <c r="C310" s="50" t="s">
        <v>312</v>
      </c>
      <c r="D310" s="59">
        <v>150.67354695824673</v>
      </c>
      <c r="E310" s="59">
        <v>37.652169895136126</v>
      </c>
      <c r="F310" s="59">
        <v>0</v>
      </c>
      <c r="G310" s="59">
        <v>95.047924494267932</v>
      </c>
      <c r="H310" s="59">
        <v>0</v>
      </c>
      <c r="I310" s="59">
        <v>0</v>
      </c>
      <c r="J310" s="59">
        <v>0</v>
      </c>
      <c r="K310" s="59">
        <v>0</v>
      </c>
      <c r="L310" s="59">
        <v>0</v>
      </c>
      <c r="M310" s="59">
        <v>0</v>
      </c>
      <c r="N310" s="59">
        <v>0</v>
      </c>
      <c r="O310" s="59">
        <v>0</v>
      </c>
      <c r="P310" s="59">
        <v>0</v>
      </c>
      <c r="Q310" s="59" t="s">
        <v>81</v>
      </c>
      <c r="R310" s="59">
        <v>0</v>
      </c>
      <c r="S310" s="59" t="s">
        <v>81</v>
      </c>
      <c r="T310" s="61">
        <f t="shared" si="17"/>
        <v>0</v>
      </c>
      <c r="U310" s="60">
        <f t="shared" si="18"/>
        <v>0</v>
      </c>
    </row>
    <row r="311" spans="1:21" s="18" customFormat="1" x14ac:dyDescent="0.25">
      <c r="A311" s="26" t="s">
        <v>673</v>
      </c>
      <c r="B311" s="1" t="s">
        <v>672</v>
      </c>
      <c r="C311" s="50" t="s">
        <v>312</v>
      </c>
      <c r="D311" s="59">
        <v>197.03526930999999</v>
      </c>
      <c r="E311" s="59">
        <v>258.50287658909633</v>
      </c>
      <c r="F311" s="59">
        <v>294.33397521061613</v>
      </c>
      <c r="G311" s="59">
        <v>205.49709825072506</v>
      </c>
      <c r="H311" s="59">
        <v>271.79794720025103</v>
      </c>
      <c r="I311" s="59">
        <v>176.87226155751898</v>
      </c>
      <c r="J311" s="59">
        <v>249.98306282195344</v>
      </c>
      <c r="K311" s="59">
        <v>155.81634399217538</v>
      </c>
      <c r="L311" s="59">
        <v>244.03689566799758</v>
      </c>
      <c r="M311" s="59">
        <v>150.81274786436413</v>
      </c>
      <c r="N311" s="59">
        <v>204.2603635355791</v>
      </c>
      <c r="O311" s="59">
        <v>144.70908069408404</v>
      </c>
      <c r="P311" s="59">
        <v>137.31113302836314</v>
      </c>
      <c r="Q311" s="59" t="s">
        <v>81</v>
      </c>
      <c r="R311" s="59">
        <v>130.29138989135765</v>
      </c>
      <c r="S311" s="59" t="s">
        <v>81</v>
      </c>
      <c r="T311" s="61">
        <f t="shared" si="17"/>
        <v>130.29138989135765</v>
      </c>
      <c r="U311" s="60">
        <f t="shared" si="18"/>
        <v>144.70908069408404</v>
      </c>
    </row>
    <row r="312" spans="1:21" s="18" customFormat="1" ht="31.5" x14ac:dyDescent="0.25">
      <c r="A312" s="26" t="s">
        <v>136</v>
      </c>
      <c r="B312" s="6" t="s">
        <v>599</v>
      </c>
      <c r="C312" s="50" t="s">
        <v>23</v>
      </c>
      <c r="D312" s="101">
        <v>0.92855886091170114</v>
      </c>
      <c r="E312" s="101">
        <v>1.0957387754229666</v>
      </c>
      <c r="F312" s="101">
        <v>1.229832346654377</v>
      </c>
      <c r="G312" s="101">
        <v>1.1179384707225533</v>
      </c>
      <c r="H312" s="101">
        <v>1.1299101700905065</v>
      </c>
      <c r="I312" s="101">
        <v>1.0365051522005972</v>
      </c>
      <c r="J312" s="101">
        <v>0.99611401836701674</v>
      </c>
      <c r="K312" s="101">
        <v>1.0854095340954679</v>
      </c>
      <c r="L312" s="101">
        <v>0.99743484074722633</v>
      </c>
      <c r="M312" s="101">
        <v>0.99028264670365573</v>
      </c>
      <c r="N312" s="101">
        <v>0.99767624530688792</v>
      </c>
      <c r="O312" s="101">
        <v>0.99174724229198985</v>
      </c>
      <c r="P312" s="101">
        <v>0.99148794919122596</v>
      </c>
      <c r="Q312" s="101" t="s">
        <v>81</v>
      </c>
      <c r="R312" s="101">
        <v>1.0011403163895749</v>
      </c>
      <c r="S312" s="70" t="s">
        <v>81</v>
      </c>
      <c r="T312" s="71">
        <f>T173/(T18*1.2)</f>
        <v>1.0157576038314529</v>
      </c>
      <c r="U312" s="72">
        <f>U173/(U18*1.2)</f>
        <v>1.0243471586328934</v>
      </c>
    </row>
    <row r="313" spans="1:21" s="18" customFormat="1" x14ac:dyDescent="0.25">
      <c r="A313" s="26" t="s">
        <v>255</v>
      </c>
      <c r="B313" s="1" t="s">
        <v>510</v>
      </c>
      <c r="C313" s="50" t="s">
        <v>23</v>
      </c>
      <c r="D313" s="70" t="s">
        <v>81</v>
      </c>
      <c r="E313" s="70" t="s">
        <v>81</v>
      </c>
      <c r="F313" s="70" t="s">
        <v>81</v>
      </c>
      <c r="G313" s="70" t="s">
        <v>81</v>
      </c>
      <c r="H313" s="70" t="s">
        <v>81</v>
      </c>
      <c r="I313" s="70" t="s">
        <v>81</v>
      </c>
      <c r="J313" s="70" t="s">
        <v>81</v>
      </c>
      <c r="K313" s="70" t="s">
        <v>81</v>
      </c>
      <c r="L313" s="70" t="s">
        <v>81</v>
      </c>
      <c r="M313" s="70" t="s">
        <v>81</v>
      </c>
      <c r="N313" s="70" t="s">
        <v>81</v>
      </c>
      <c r="O313" s="70" t="s">
        <v>81</v>
      </c>
      <c r="P313" s="70" t="s">
        <v>81</v>
      </c>
      <c r="Q313" s="70" t="s">
        <v>81</v>
      </c>
      <c r="R313" s="70" t="s">
        <v>81</v>
      </c>
      <c r="S313" s="70" t="s">
        <v>81</v>
      </c>
      <c r="T313" s="71" t="s">
        <v>81</v>
      </c>
      <c r="U313" s="72" t="s">
        <v>81</v>
      </c>
    </row>
    <row r="314" spans="1:21" s="18" customFormat="1" ht="31.5" x14ac:dyDescent="0.25">
      <c r="A314" s="26" t="s">
        <v>477</v>
      </c>
      <c r="B314" s="1" t="s">
        <v>511</v>
      </c>
      <c r="C314" s="50" t="s">
        <v>23</v>
      </c>
      <c r="D314" s="70" t="s">
        <v>81</v>
      </c>
      <c r="E314" s="70" t="s">
        <v>81</v>
      </c>
      <c r="F314" s="70" t="s">
        <v>81</v>
      </c>
      <c r="G314" s="70" t="s">
        <v>81</v>
      </c>
      <c r="H314" s="70" t="s">
        <v>81</v>
      </c>
      <c r="I314" s="70" t="s">
        <v>81</v>
      </c>
      <c r="J314" s="70" t="s">
        <v>81</v>
      </c>
      <c r="K314" s="70" t="s">
        <v>81</v>
      </c>
      <c r="L314" s="70" t="s">
        <v>81</v>
      </c>
      <c r="M314" s="70" t="s">
        <v>81</v>
      </c>
      <c r="N314" s="70" t="s">
        <v>81</v>
      </c>
      <c r="O314" s="70" t="s">
        <v>81</v>
      </c>
      <c r="P314" s="70" t="s">
        <v>81</v>
      </c>
      <c r="Q314" s="70" t="s">
        <v>81</v>
      </c>
      <c r="R314" s="70" t="s">
        <v>81</v>
      </c>
      <c r="S314" s="70" t="s">
        <v>81</v>
      </c>
      <c r="T314" s="71" t="s">
        <v>81</v>
      </c>
      <c r="U314" s="72" t="s">
        <v>81</v>
      </c>
    </row>
    <row r="315" spans="1:21" s="18" customFormat="1" ht="31.5" x14ac:dyDescent="0.25">
      <c r="A315" s="26" t="s">
        <v>478</v>
      </c>
      <c r="B315" s="1" t="s">
        <v>512</v>
      </c>
      <c r="C315" s="50" t="s">
        <v>23</v>
      </c>
      <c r="D315" s="70" t="s">
        <v>81</v>
      </c>
      <c r="E315" s="70" t="s">
        <v>81</v>
      </c>
      <c r="F315" s="70" t="s">
        <v>81</v>
      </c>
      <c r="G315" s="70" t="s">
        <v>81</v>
      </c>
      <c r="H315" s="70" t="s">
        <v>81</v>
      </c>
      <c r="I315" s="70" t="s">
        <v>81</v>
      </c>
      <c r="J315" s="70" t="s">
        <v>81</v>
      </c>
      <c r="K315" s="70" t="s">
        <v>81</v>
      </c>
      <c r="L315" s="70" t="s">
        <v>81</v>
      </c>
      <c r="M315" s="70" t="s">
        <v>81</v>
      </c>
      <c r="N315" s="70" t="s">
        <v>81</v>
      </c>
      <c r="O315" s="70" t="s">
        <v>81</v>
      </c>
      <c r="P315" s="70" t="s">
        <v>81</v>
      </c>
      <c r="Q315" s="70" t="s">
        <v>81</v>
      </c>
      <c r="R315" s="70" t="s">
        <v>81</v>
      </c>
      <c r="S315" s="70" t="s">
        <v>81</v>
      </c>
      <c r="T315" s="71" t="s">
        <v>81</v>
      </c>
      <c r="U315" s="72" t="s">
        <v>81</v>
      </c>
    </row>
    <row r="316" spans="1:21" s="18" customFormat="1" ht="31.5" x14ac:dyDescent="0.25">
      <c r="A316" s="26" t="s">
        <v>561</v>
      </c>
      <c r="B316" s="1" t="s">
        <v>513</v>
      </c>
      <c r="C316" s="50" t="s">
        <v>23</v>
      </c>
      <c r="D316" s="70" t="s">
        <v>81</v>
      </c>
      <c r="E316" s="70" t="s">
        <v>81</v>
      </c>
      <c r="F316" s="70" t="s">
        <v>81</v>
      </c>
      <c r="G316" s="70" t="s">
        <v>81</v>
      </c>
      <c r="H316" s="70" t="s">
        <v>81</v>
      </c>
      <c r="I316" s="70" t="s">
        <v>81</v>
      </c>
      <c r="J316" s="70" t="s">
        <v>81</v>
      </c>
      <c r="K316" s="70" t="s">
        <v>81</v>
      </c>
      <c r="L316" s="70" t="s">
        <v>81</v>
      </c>
      <c r="M316" s="70" t="s">
        <v>81</v>
      </c>
      <c r="N316" s="70" t="s">
        <v>81</v>
      </c>
      <c r="O316" s="70" t="s">
        <v>81</v>
      </c>
      <c r="P316" s="70" t="s">
        <v>81</v>
      </c>
      <c r="Q316" s="70" t="s">
        <v>81</v>
      </c>
      <c r="R316" s="70" t="s">
        <v>81</v>
      </c>
      <c r="S316" s="70" t="s">
        <v>81</v>
      </c>
      <c r="T316" s="71" t="s">
        <v>81</v>
      </c>
      <c r="U316" s="72" t="s">
        <v>81</v>
      </c>
    </row>
    <row r="317" spans="1:21" s="18" customFormat="1" x14ac:dyDescent="0.25">
      <c r="A317" s="26" t="s">
        <v>256</v>
      </c>
      <c r="B317" s="5" t="s">
        <v>621</v>
      </c>
      <c r="C317" s="50" t="s">
        <v>23</v>
      </c>
      <c r="D317" s="70" t="s">
        <v>81</v>
      </c>
      <c r="E317" s="70" t="s">
        <v>81</v>
      </c>
      <c r="F317" s="70" t="s">
        <v>81</v>
      </c>
      <c r="G317" s="70" t="s">
        <v>81</v>
      </c>
      <c r="H317" s="70" t="s">
        <v>81</v>
      </c>
      <c r="I317" s="70" t="s">
        <v>81</v>
      </c>
      <c r="J317" s="70" t="s">
        <v>81</v>
      </c>
      <c r="K317" s="70" t="s">
        <v>81</v>
      </c>
      <c r="L317" s="70" t="s">
        <v>81</v>
      </c>
      <c r="M317" s="70" t="s">
        <v>81</v>
      </c>
      <c r="N317" s="70" t="s">
        <v>81</v>
      </c>
      <c r="O317" s="70" t="s">
        <v>81</v>
      </c>
      <c r="P317" s="70" t="s">
        <v>81</v>
      </c>
      <c r="Q317" s="70" t="s">
        <v>81</v>
      </c>
      <c r="R317" s="70" t="s">
        <v>81</v>
      </c>
      <c r="S317" s="70" t="s">
        <v>81</v>
      </c>
      <c r="T317" s="71" t="s">
        <v>81</v>
      </c>
      <c r="U317" s="72" t="s">
        <v>81</v>
      </c>
    </row>
    <row r="318" spans="1:21" s="18" customFormat="1" x14ac:dyDescent="0.25">
      <c r="A318" s="26" t="s">
        <v>257</v>
      </c>
      <c r="B318" s="5" t="s">
        <v>514</v>
      </c>
      <c r="C318" s="50" t="s">
        <v>23</v>
      </c>
      <c r="D318" s="101">
        <v>1.0964745144612407</v>
      </c>
      <c r="E318" s="101">
        <v>1.0070159546801865</v>
      </c>
      <c r="F318" s="101">
        <v>1.2000409721000189</v>
      </c>
      <c r="G318" s="101">
        <v>1.0656337900364061</v>
      </c>
      <c r="H318" s="101">
        <v>1.0000390210725789</v>
      </c>
      <c r="I318" s="101">
        <v>0.99492642656991748</v>
      </c>
      <c r="J318" s="101">
        <v>0.99824179079837749</v>
      </c>
      <c r="K318" s="101">
        <v>0.99569388691445693</v>
      </c>
      <c r="L318" s="101">
        <v>0.99786159479327863</v>
      </c>
      <c r="M318" s="101">
        <v>0.99735025686857848</v>
      </c>
      <c r="N318" s="101">
        <v>0.99807155429150196</v>
      </c>
      <c r="O318" s="101">
        <v>0.99777434278566801</v>
      </c>
      <c r="P318" s="101">
        <v>0.99781065670140423</v>
      </c>
      <c r="Q318" s="101" t="s">
        <v>81</v>
      </c>
      <c r="R318" s="101">
        <v>0.99999999999999989</v>
      </c>
      <c r="S318" s="70" t="s">
        <v>81</v>
      </c>
      <c r="T318" s="71">
        <f>T179/(T24*1.2)</f>
        <v>0.99868136670220731</v>
      </c>
      <c r="U318" s="72">
        <f>U179/(U24*1.2)</f>
        <v>0.99652324632437639</v>
      </c>
    </row>
    <row r="319" spans="1:21" s="18" customFormat="1" x14ac:dyDescent="0.25">
      <c r="A319" s="26" t="s">
        <v>258</v>
      </c>
      <c r="B319" s="5" t="s">
        <v>614</v>
      </c>
      <c r="C319" s="50" t="s">
        <v>23</v>
      </c>
      <c r="D319" s="70" t="s">
        <v>81</v>
      </c>
      <c r="E319" s="70" t="s">
        <v>81</v>
      </c>
      <c r="F319" s="70" t="s">
        <v>81</v>
      </c>
      <c r="G319" s="70" t="s">
        <v>81</v>
      </c>
      <c r="H319" s="70" t="s">
        <v>81</v>
      </c>
      <c r="I319" s="70" t="s">
        <v>81</v>
      </c>
      <c r="J319" s="70" t="s">
        <v>81</v>
      </c>
      <c r="K319" s="70" t="s">
        <v>81</v>
      </c>
      <c r="L319" s="70" t="s">
        <v>81</v>
      </c>
      <c r="M319" s="70" t="s">
        <v>81</v>
      </c>
      <c r="N319" s="70" t="s">
        <v>81</v>
      </c>
      <c r="O319" s="70" t="s">
        <v>81</v>
      </c>
      <c r="P319" s="70" t="s">
        <v>81</v>
      </c>
      <c r="Q319" s="70" t="s">
        <v>81</v>
      </c>
      <c r="R319" s="70" t="s">
        <v>81</v>
      </c>
      <c r="S319" s="70" t="s">
        <v>81</v>
      </c>
      <c r="T319" s="71" t="s">
        <v>81</v>
      </c>
      <c r="U319" s="72" t="s">
        <v>81</v>
      </c>
    </row>
    <row r="320" spans="1:21" s="18" customFormat="1" x14ac:dyDescent="0.25">
      <c r="A320" s="26" t="s">
        <v>259</v>
      </c>
      <c r="B320" s="5" t="s">
        <v>515</v>
      </c>
      <c r="C320" s="50" t="s">
        <v>23</v>
      </c>
      <c r="D320" s="101" t="s">
        <v>81</v>
      </c>
      <c r="E320" s="101" t="s">
        <v>81</v>
      </c>
      <c r="F320" s="70" t="s">
        <v>81</v>
      </c>
      <c r="G320" s="70" t="s">
        <v>81</v>
      </c>
      <c r="H320" s="70" t="s">
        <v>81</v>
      </c>
      <c r="I320" s="70">
        <v>0</v>
      </c>
      <c r="J320" s="70" t="s">
        <v>81</v>
      </c>
      <c r="K320" s="70">
        <v>0</v>
      </c>
      <c r="L320" s="70" t="s">
        <v>81</v>
      </c>
      <c r="M320" s="70">
        <v>0</v>
      </c>
      <c r="N320" s="70" t="s">
        <v>81</v>
      </c>
      <c r="O320" s="70">
        <v>0</v>
      </c>
      <c r="P320" s="70">
        <v>0</v>
      </c>
      <c r="Q320" s="70" t="s">
        <v>81</v>
      </c>
      <c r="R320" s="70">
        <v>0</v>
      </c>
      <c r="S320" s="70" t="s">
        <v>81</v>
      </c>
      <c r="T320" s="71" t="s">
        <v>81</v>
      </c>
      <c r="U320" s="72" t="s">
        <v>81</v>
      </c>
    </row>
    <row r="321" spans="1:21" s="18" customFormat="1" x14ac:dyDescent="0.25">
      <c r="A321" s="26" t="s">
        <v>260</v>
      </c>
      <c r="B321" s="5" t="s">
        <v>622</v>
      </c>
      <c r="C321" s="50" t="s">
        <v>23</v>
      </c>
      <c r="D321" s="70" t="s">
        <v>81</v>
      </c>
      <c r="E321" s="70" t="s">
        <v>81</v>
      </c>
      <c r="F321" s="70" t="s">
        <v>81</v>
      </c>
      <c r="G321" s="70" t="s">
        <v>81</v>
      </c>
      <c r="H321" s="70" t="s">
        <v>81</v>
      </c>
      <c r="I321" s="70" t="s">
        <v>81</v>
      </c>
      <c r="J321" s="70" t="s">
        <v>81</v>
      </c>
      <c r="K321" s="70" t="s">
        <v>81</v>
      </c>
      <c r="L321" s="70" t="s">
        <v>81</v>
      </c>
      <c r="M321" s="70" t="s">
        <v>81</v>
      </c>
      <c r="N321" s="70" t="s">
        <v>81</v>
      </c>
      <c r="O321" s="70" t="s">
        <v>81</v>
      </c>
      <c r="P321" s="70" t="s">
        <v>81</v>
      </c>
      <c r="Q321" s="70" t="s">
        <v>81</v>
      </c>
      <c r="R321" s="70" t="s">
        <v>81</v>
      </c>
      <c r="S321" s="70" t="s">
        <v>81</v>
      </c>
      <c r="T321" s="71" t="s">
        <v>81</v>
      </c>
      <c r="U321" s="72" t="s">
        <v>81</v>
      </c>
    </row>
    <row r="322" spans="1:21" s="18" customFormat="1" ht="31.5" x14ac:dyDescent="0.25">
      <c r="A322" s="26" t="s">
        <v>261</v>
      </c>
      <c r="B322" s="1" t="s">
        <v>600</v>
      </c>
      <c r="C322" s="50" t="s">
        <v>23</v>
      </c>
      <c r="D322" s="70" t="s">
        <v>81</v>
      </c>
      <c r="E322" s="70" t="s">
        <v>81</v>
      </c>
      <c r="F322" s="70" t="s">
        <v>81</v>
      </c>
      <c r="G322" s="70" t="s">
        <v>81</v>
      </c>
      <c r="H322" s="70" t="s">
        <v>81</v>
      </c>
      <c r="I322" s="70" t="s">
        <v>81</v>
      </c>
      <c r="J322" s="70" t="s">
        <v>81</v>
      </c>
      <c r="K322" s="70" t="s">
        <v>81</v>
      </c>
      <c r="L322" s="70" t="s">
        <v>81</v>
      </c>
      <c r="M322" s="70" t="s">
        <v>81</v>
      </c>
      <c r="N322" s="70" t="s">
        <v>81</v>
      </c>
      <c r="O322" s="70" t="s">
        <v>81</v>
      </c>
      <c r="P322" s="70" t="s">
        <v>81</v>
      </c>
      <c r="Q322" s="70" t="s">
        <v>81</v>
      </c>
      <c r="R322" s="70" t="s">
        <v>81</v>
      </c>
      <c r="S322" s="70" t="s">
        <v>81</v>
      </c>
      <c r="T322" s="71" t="s">
        <v>81</v>
      </c>
      <c r="U322" s="72" t="s">
        <v>81</v>
      </c>
    </row>
    <row r="323" spans="1:21" s="18" customFormat="1" x14ac:dyDescent="0.25">
      <c r="A323" s="26" t="s">
        <v>639</v>
      </c>
      <c r="B323" s="13" t="s">
        <v>207</v>
      </c>
      <c r="C323" s="50" t="s">
        <v>23</v>
      </c>
      <c r="D323" s="70" t="s">
        <v>81</v>
      </c>
      <c r="E323" s="70" t="s">
        <v>81</v>
      </c>
      <c r="F323" s="70" t="s">
        <v>81</v>
      </c>
      <c r="G323" s="70" t="s">
        <v>81</v>
      </c>
      <c r="H323" s="70" t="s">
        <v>81</v>
      </c>
      <c r="I323" s="70" t="s">
        <v>81</v>
      </c>
      <c r="J323" s="70" t="s">
        <v>81</v>
      </c>
      <c r="K323" s="70" t="s">
        <v>81</v>
      </c>
      <c r="L323" s="70" t="s">
        <v>81</v>
      </c>
      <c r="M323" s="70" t="s">
        <v>81</v>
      </c>
      <c r="N323" s="70" t="s">
        <v>81</v>
      </c>
      <c r="O323" s="70" t="s">
        <v>81</v>
      </c>
      <c r="P323" s="70" t="s">
        <v>81</v>
      </c>
      <c r="Q323" s="70" t="s">
        <v>81</v>
      </c>
      <c r="R323" s="70" t="s">
        <v>81</v>
      </c>
      <c r="S323" s="70" t="s">
        <v>81</v>
      </c>
      <c r="T323" s="71" t="s">
        <v>81</v>
      </c>
      <c r="U323" s="72" t="s">
        <v>81</v>
      </c>
    </row>
    <row r="324" spans="1:21" s="18" customFormat="1" ht="16.5" thickBot="1" x14ac:dyDescent="0.3">
      <c r="A324" s="27" t="s">
        <v>640</v>
      </c>
      <c r="B324" s="40" t="s">
        <v>195</v>
      </c>
      <c r="C324" s="51" t="s">
        <v>23</v>
      </c>
      <c r="D324" s="73" t="s">
        <v>81</v>
      </c>
      <c r="E324" s="73" t="s">
        <v>81</v>
      </c>
      <c r="F324" s="73" t="s">
        <v>81</v>
      </c>
      <c r="G324" s="73" t="s">
        <v>81</v>
      </c>
      <c r="H324" s="73" t="s">
        <v>81</v>
      </c>
      <c r="I324" s="73" t="s">
        <v>81</v>
      </c>
      <c r="J324" s="73" t="s">
        <v>81</v>
      </c>
      <c r="K324" s="73" t="s">
        <v>81</v>
      </c>
      <c r="L324" s="73" t="s">
        <v>81</v>
      </c>
      <c r="M324" s="73" t="s">
        <v>81</v>
      </c>
      <c r="N324" s="73" t="s">
        <v>81</v>
      </c>
      <c r="O324" s="73" t="s">
        <v>81</v>
      </c>
      <c r="P324" s="73" t="s">
        <v>81</v>
      </c>
      <c r="Q324" s="73" t="s">
        <v>81</v>
      </c>
      <c r="R324" s="73" t="s">
        <v>81</v>
      </c>
      <c r="S324" s="73" t="s">
        <v>81</v>
      </c>
      <c r="T324" s="74" t="s">
        <v>81</v>
      </c>
      <c r="U324" s="75" t="s">
        <v>81</v>
      </c>
    </row>
    <row r="325" spans="1:21" s="18" customFormat="1" ht="16.5" thickBot="1" x14ac:dyDescent="0.3">
      <c r="A325" s="108" t="s">
        <v>700</v>
      </c>
      <c r="B325" s="109"/>
      <c r="C325" s="109"/>
      <c r="D325" s="109"/>
      <c r="E325" s="109"/>
      <c r="F325" s="109"/>
      <c r="G325" s="109"/>
      <c r="H325" s="109"/>
      <c r="I325" s="109"/>
      <c r="J325" s="109"/>
      <c r="K325" s="109"/>
      <c r="L325" s="109"/>
      <c r="M325" s="109"/>
      <c r="N325" s="109"/>
      <c r="O325" s="109"/>
      <c r="P325" s="109"/>
      <c r="Q325" s="109"/>
      <c r="R325" s="109"/>
      <c r="S325" s="109"/>
      <c r="T325" s="109"/>
      <c r="U325" s="110"/>
    </row>
    <row r="326" spans="1:21" ht="22.5" customHeight="1" x14ac:dyDescent="0.25">
      <c r="A326" s="35" t="s">
        <v>137</v>
      </c>
      <c r="B326" s="36" t="s">
        <v>172</v>
      </c>
      <c r="C326" s="49" t="s">
        <v>81</v>
      </c>
      <c r="D326" s="66" t="s">
        <v>737</v>
      </c>
      <c r="E326" s="66" t="s">
        <v>737</v>
      </c>
      <c r="F326" s="66" t="s">
        <v>737</v>
      </c>
      <c r="G326" s="66" t="s">
        <v>737</v>
      </c>
      <c r="H326" s="66" t="s">
        <v>737</v>
      </c>
      <c r="I326" s="66" t="s">
        <v>725</v>
      </c>
      <c r="J326" s="66" t="s">
        <v>737</v>
      </c>
      <c r="K326" s="66" t="s">
        <v>725</v>
      </c>
      <c r="L326" s="66" t="s">
        <v>737</v>
      </c>
      <c r="M326" s="66" t="s">
        <v>725</v>
      </c>
      <c r="N326" s="66" t="s">
        <v>737</v>
      </c>
      <c r="O326" s="66" t="s">
        <v>725</v>
      </c>
      <c r="P326" s="66" t="s">
        <v>725</v>
      </c>
      <c r="Q326" s="66" t="s">
        <v>725</v>
      </c>
      <c r="R326" s="66" t="s">
        <v>725</v>
      </c>
      <c r="S326" s="66" t="s">
        <v>725</v>
      </c>
      <c r="T326" s="57" t="s">
        <v>725</v>
      </c>
      <c r="U326" s="58" t="s">
        <v>725</v>
      </c>
    </row>
    <row r="327" spans="1:21" x14ac:dyDescent="0.25">
      <c r="A327" s="26" t="s">
        <v>138</v>
      </c>
      <c r="B327" s="6" t="s">
        <v>173</v>
      </c>
      <c r="C327" s="50" t="s">
        <v>26</v>
      </c>
      <c r="D327" s="59" t="s">
        <v>81</v>
      </c>
      <c r="E327" s="59" t="s">
        <v>81</v>
      </c>
      <c r="F327" s="59" t="s">
        <v>81</v>
      </c>
      <c r="G327" s="59" t="s">
        <v>81</v>
      </c>
      <c r="H327" s="59" t="s">
        <v>81</v>
      </c>
      <c r="I327" s="76" t="s">
        <v>81</v>
      </c>
      <c r="J327" s="59" t="s">
        <v>81</v>
      </c>
      <c r="K327" s="76" t="s">
        <v>81</v>
      </c>
      <c r="L327" s="59" t="s">
        <v>81</v>
      </c>
      <c r="M327" s="76" t="s">
        <v>81</v>
      </c>
      <c r="N327" s="59" t="s">
        <v>81</v>
      </c>
      <c r="O327" s="76" t="s">
        <v>81</v>
      </c>
      <c r="P327" s="76" t="s">
        <v>81</v>
      </c>
      <c r="Q327" s="76" t="s">
        <v>81</v>
      </c>
      <c r="R327" s="76" t="s">
        <v>81</v>
      </c>
      <c r="S327" s="76" t="s">
        <v>81</v>
      </c>
      <c r="T327" s="78" t="s">
        <v>81</v>
      </c>
      <c r="U327" s="77" t="s">
        <v>81</v>
      </c>
    </row>
    <row r="328" spans="1:21" x14ac:dyDescent="0.25">
      <c r="A328" s="26" t="s">
        <v>139</v>
      </c>
      <c r="B328" s="6" t="s">
        <v>174</v>
      </c>
      <c r="C328" s="50" t="s">
        <v>175</v>
      </c>
      <c r="D328" s="59" t="s">
        <v>81</v>
      </c>
      <c r="E328" s="59" t="s">
        <v>81</v>
      </c>
      <c r="F328" s="59" t="s">
        <v>81</v>
      </c>
      <c r="G328" s="59" t="s">
        <v>81</v>
      </c>
      <c r="H328" s="59" t="s">
        <v>81</v>
      </c>
      <c r="I328" s="76" t="s">
        <v>81</v>
      </c>
      <c r="J328" s="59" t="s">
        <v>81</v>
      </c>
      <c r="K328" s="76" t="s">
        <v>81</v>
      </c>
      <c r="L328" s="59" t="s">
        <v>81</v>
      </c>
      <c r="M328" s="76" t="s">
        <v>81</v>
      </c>
      <c r="N328" s="59" t="s">
        <v>81</v>
      </c>
      <c r="O328" s="76" t="s">
        <v>81</v>
      </c>
      <c r="P328" s="76" t="s">
        <v>81</v>
      </c>
      <c r="Q328" s="76" t="s">
        <v>81</v>
      </c>
      <c r="R328" s="76" t="s">
        <v>81</v>
      </c>
      <c r="S328" s="76" t="s">
        <v>81</v>
      </c>
      <c r="T328" s="78" t="s">
        <v>81</v>
      </c>
      <c r="U328" s="77" t="s">
        <v>81</v>
      </c>
    </row>
    <row r="329" spans="1:21" x14ac:dyDescent="0.25">
      <c r="A329" s="26" t="s">
        <v>140</v>
      </c>
      <c r="B329" s="6" t="s">
        <v>176</v>
      </c>
      <c r="C329" s="50" t="s">
        <v>26</v>
      </c>
      <c r="D329" s="59" t="s">
        <v>81</v>
      </c>
      <c r="E329" s="59" t="s">
        <v>81</v>
      </c>
      <c r="F329" s="59" t="s">
        <v>81</v>
      </c>
      <c r="G329" s="59" t="s">
        <v>81</v>
      </c>
      <c r="H329" s="59" t="s">
        <v>81</v>
      </c>
      <c r="I329" s="76" t="s">
        <v>81</v>
      </c>
      <c r="J329" s="59" t="s">
        <v>81</v>
      </c>
      <c r="K329" s="76" t="s">
        <v>81</v>
      </c>
      <c r="L329" s="59" t="s">
        <v>81</v>
      </c>
      <c r="M329" s="76" t="s">
        <v>81</v>
      </c>
      <c r="N329" s="59" t="s">
        <v>81</v>
      </c>
      <c r="O329" s="76" t="s">
        <v>81</v>
      </c>
      <c r="P329" s="76" t="s">
        <v>81</v>
      </c>
      <c r="Q329" s="76" t="s">
        <v>81</v>
      </c>
      <c r="R329" s="76" t="s">
        <v>81</v>
      </c>
      <c r="S329" s="76" t="s">
        <v>81</v>
      </c>
      <c r="T329" s="78" t="s">
        <v>81</v>
      </c>
      <c r="U329" s="77" t="s">
        <v>81</v>
      </c>
    </row>
    <row r="330" spans="1:21" x14ac:dyDescent="0.25">
      <c r="A330" s="26" t="s">
        <v>141</v>
      </c>
      <c r="B330" s="6" t="s">
        <v>178</v>
      </c>
      <c r="C330" s="50" t="s">
        <v>175</v>
      </c>
      <c r="D330" s="59" t="s">
        <v>81</v>
      </c>
      <c r="E330" s="59" t="s">
        <v>81</v>
      </c>
      <c r="F330" s="59" t="s">
        <v>81</v>
      </c>
      <c r="G330" s="59" t="s">
        <v>81</v>
      </c>
      <c r="H330" s="59" t="s">
        <v>81</v>
      </c>
      <c r="I330" s="76" t="s">
        <v>81</v>
      </c>
      <c r="J330" s="59" t="s">
        <v>81</v>
      </c>
      <c r="K330" s="76" t="s">
        <v>81</v>
      </c>
      <c r="L330" s="59" t="s">
        <v>81</v>
      </c>
      <c r="M330" s="76" t="s">
        <v>81</v>
      </c>
      <c r="N330" s="59" t="s">
        <v>81</v>
      </c>
      <c r="O330" s="76" t="s">
        <v>81</v>
      </c>
      <c r="P330" s="76" t="s">
        <v>81</v>
      </c>
      <c r="Q330" s="76" t="s">
        <v>81</v>
      </c>
      <c r="R330" s="76" t="s">
        <v>81</v>
      </c>
      <c r="S330" s="76" t="s">
        <v>81</v>
      </c>
      <c r="T330" s="78" t="s">
        <v>81</v>
      </c>
      <c r="U330" s="77" t="s">
        <v>81</v>
      </c>
    </row>
    <row r="331" spans="1:21" x14ac:dyDescent="0.25">
      <c r="A331" s="26" t="s">
        <v>143</v>
      </c>
      <c r="B331" s="6" t="s">
        <v>177</v>
      </c>
      <c r="C331" s="50" t="s">
        <v>705</v>
      </c>
      <c r="D331" s="59" t="s">
        <v>81</v>
      </c>
      <c r="E331" s="59" t="s">
        <v>81</v>
      </c>
      <c r="F331" s="59" t="s">
        <v>81</v>
      </c>
      <c r="G331" s="59" t="s">
        <v>81</v>
      </c>
      <c r="H331" s="59" t="s">
        <v>81</v>
      </c>
      <c r="I331" s="76" t="s">
        <v>81</v>
      </c>
      <c r="J331" s="59" t="s">
        <v>81</v>
      </c>
      <c r="K331" s="76" t="s">
        <v>81</v>
      </c>
      <c r="L331" s="59" t="s">
        <v>81</v>
      </c>
      <c r="M331" s="76" t="s">
        <v>81</v>
      </c>
      <c r="N331" s="59" t="s">
        <v>81</v>
      </c>
      <c r="O331" s="76" t="s">
        <v>81</v>
      </c>
      <c r="P331" s="76" t="s">
        <v>81</v>
      </c>
      <c r="Q331" s="76" t="s">
        <v>81</v>
      </c>
      <c r="R331" s="76" t="s">
        <v>81</v>
      </c>
      <c r="S331" s="76" t="s">
        <v>81</v>
      </c>
      <c r="T331" s="78" t="s">
        <v>81</v>
      </c>
      <c r="U331" s="77" t="s">
        <v>81</v>
      </c>
    </row>
    <row r="332" spans="1:21" x14ac:dyDescent="0.25">
      <c r="A332" s="26" t="s">
        <v>267</v>
      </c>
      <c r="B332" s="6" t="s">
        <v>142</v>
      </c>
      <c r="C332" s="50" t="s">
        <v>81</v>
      </c>
      <c r="D332" s="59" t="s">
        <v>737</v>
      </c>
      <c r="E332" s="59" t="s">
        <v>737</v>
      </c>
      <c r="F332" s="59" t="s">
        <v>737</v>
      </c>
      <c r="G332" s="59" t="s">
        <v>725</v>
      </c>
      <c r="H332" s="59" t="s">
        <v>737</v>
      </c>
      <c r="I332" s="59" t="s">
        <v>725</v>
      </c>
      <c r="J332" s="59" t="s">
        <v>737</v>
      </c>
      <c r="K332" s="59" t="s">
        <v>725</v>
      </c>
      <c r="L332" s="59" t="s">
        <v>737</v>
      </c>
      <c r="M332" s="59" t="s">
        <v>725</v>
      </c>
      <c r="N332" s="59" t="s">
        <v>737</v>
      </c>
      <c r="O332" s="59" t="s">
        <v>725</v>
      </c>
      <c r="P332" s="59" t="s">
        <v>725</v>
      </c>
      <c r="Q332" s="59" t="s">
        <v>725</v>
      </c>
      <c r="R332" s="59" t="s">
        <v>725</v>
      </c>
      <c r="S332" s="59" t="s">
        <v>725</v>
      </c>
      <c r="T332" s="61" t="s">
        <v>725</v>
      </c>
      <c r="U332" s="60" t="s">
        <v>725</v>
      </c>
    </row>
    <row r="333" spans="1:21" x14ac:dyDescent="0.25">
      <c r="A333" s="26" t="s">
        <v>268</v>
      </c>
      <c r="B333" s="1" t="s">
        <v>145</v>
      </c>
      <c r="C333" s="50" t="s">
        <v>705</v>
      </c>
      <c r="D333" s="59" t="s">
        <v>81</v>
      </c>
      <c r="E333" s="59" t="s">
        <v>81</v>
      </c>
      <c r="F333" s="59" t="s">
        <v>81</v>
      </c>
      <c r="G333" s="59" t="s">
        <v>81</v>
      </c>
      <c r="H333" s="59" t="s">
        <v>81</v>
      </c>
      <c r="I333" s="59" t="s">
        <v>81</v>
      </c>
      <c r="J333" s="59" t="s">
        <v>81</v>
      </c>
      <c r="K333" s="59" t="s">
        <v>81</v>
      </c>
      <c r="L333" s="59" t="s">
        <v>81</v>
      </c>
      <c r="M333" s="59" t="s">
        <v>81</v>
      </c>
      <c r="N333" s="59" t="s">
        <v>81</v>
      </c>
      <c r="O333" s="59" t="s">
        <v>81</v>
      </c>
      <c r="P333" s="59" t="s">
        <v>81</v>
      </c>
      <c r="Q333" s="59" t="s">
        <v>81</v>
      </c>
      <c r="R333" s="59" t="s">
        <v>81</v>
      </c>
      <c r="S333" s="59" t="s">
        <v>81</v>
      </c>
      <c r="T333" s="61" t="s">
        <v>81</v>
      </c>
      <c r="U333" s="60" t="s">
        <v>81</v>
      </c>
    </row>
    <row r="334" spans="1:21" x14ac:dyDescent="0.25">
      <c r="A334" s="26" t="s">
        <v>269</v>
      </c>
      <c r="B334" s="1" t="s">
        <v>144</v>
      </c>
      <c r="C334" s="50" t="s">
        <v>707</v>
      </c>
      <c r="D334" s="59" t="s">
        <v>81</v>
      </c>
      <c r="E334" s="59" t="s">
        <v>81</v>
      </c>
      <c r="F334" s="59" t="s">
        <v>81</v>
      </c>
      <c r="G334" s="59" t="s">
        <v>81</v>
      </c>
      <c r="H334" s="59" t="s">
        <v>81</v>
      </c>
      <c r="I334" s="59" t="s">
        <v>81</v>
      </c>
      <c r="J334" s="59" t="s">
        <v>81</v>
      </c>
      <c r="K334" s="59" t="s">
        <v>81</v>
      </c>
      <c r="L334" s="59" t="s">
        <v>81</v>
      </c>
      <c r="M334" s="59" t="s">
        <v>81</v>
      </c>
      <c r="N334" s="59" t="s">
        <v>81</v>
      </c>
      <c r="O334" s="59" t="s">
        <v>81</v>
      </c>
      <c r="P334" s="59" t="s">
        <v>81</v>
      </c>
      <c r="Q334" s="59" t="s">
        <v>81</v>
      </c>
      <c r="R334" s="59" t="s">
        <v>81</v>
      </c>
      <c r="S334" s="59" t="s">
        <v>81</v>
      </c>
      <c r="T334" s="61" t="s">
        <v>81</v>
      </c>
      <c r="U334" s="60" t="s">
        <v>81</v>
      </c>
    </row>
    <row r="335" spans="1:21" x14ac:dyDescent="0.25">
      <c r="A335" s="26" t="s">
        <v>270</v>
      </c>
      <c r="B335" s="6" t="s">
        <v>471</v>
      </c>
      <c r="C335" s="50" t="s">
        <v>81</v>
      </c>
      <c r="D335" s="59" t="s">
        <v>737</v>
      </c>
      <c r="E335" s="59" t="s">
        <v>737</v>
      </c>
      <c r="F335" s="59" t="s">
        <v>737</v>
      </c>
      <c r="G335" s="59" t="s">
        <v>725</v>
      </c>
      <c r="H335" s="59" t="s">
        <v>737</v>
      </c>
      <c r="I335" s="59" t="s">
        <v>725</v>
      </c>
      <c r="J335" s="59" t="s">
        <v>737</v>
      </c>
      <c r="K335" s="59" t="s">
        <v>725</v>
      </c>
      <c r="L335" s="59" t="s">
        <v>737</v>
      </c>
      <c r="M335" s="59" t="s">
        <v>725</v>
      </c>
      <c r="N335" s="59" t="s">
        <v>737</v>
      </c>
      <c r="O335" s="59" t="s">
        <v>725</v>
      </c>
      <c r="P335" s="59" t="s">
        <v>725</v>
      </c>
      <c r="Q335" s="59" t="s">
        <v>725</v>
      </c>
      <c r="R335" s="59" t="s">
        <v>725</v>
      </c>
      <c r="S335" s="59" t="s">
        <v>725</v>
      </c>
      <c r="T335" s="61" t="s">
        <v>725</v>
      </c>
      <c r="U335" s="60" t="s">
        <v>725</v>
      </c>
    </row>
    <row r="336" spans="1:21" x14ac:dyDescent="0.25">
      <c r="A336" s="26" t="s">
        <v>271</v>
      </c>
      <c r="B336" s="1" t="s">
        <v>145</v>
      </c>
      <c r="C336" s="50" t="s">
        <v>705</v>
      </c>
      <c r="D336" s="59" t="s">
        <v>81</v>
      </c>
      <c r="E336" s="59" t="s">
        <v>81</v>
      </c>
      <c r="F336" s="59" t="s">
        <v>81</v>
      </c>
      <c r="G336" s="59" t="s">
        <v>81</v>
      </c>
      <c r="H336" s="59" t="s">
        <v>81</v>
      </c>
      <c r="I336" s="59" t="s">
        <v>81</v>
      </c>
      <c r="J336" s="59" t="s">
        <v>81</v>
      </c>
      <c r="K336" s="59" t="s">
        <v>81</v>
      </c>
      <c r="L336" s="59" t="s">
        <v>81</v>
      </c>
      <c r="M336" s="59" t="s">
        <v>81</v>
      </c>
      <c r="N336" s="59" t="s">
        <v>81</v>
      </c>
      <c r="O336" s="59" t="s">
        <v>81</v>
      </c>
      <c r="P336" s="59" t="s">
        <v>81</v>
      </c>
      <c r="Q336" s="59" t="s">
        <v>81</v>
      </c>
      <c r="R336" s="59" t="s">
        <v>81</v>
      </c>
      <c r="S336" s="59" t="s">
        <v>81</v>
      </c>
      <c r="T336" s="61" t="s">
        <v>81</v>
      </c>
      <c r="U336" s="60" t="s">
        <v>81</v>
      </c>
    </row>
    <row r="337" spans="1:21" x14ac:dyDescent="0.25">
      <c r="A337" s="26" t="s">
        <v>272</v>
      </c>
      <c r="B337" s="1" t="s">
        <v>146</v>
      </c>
      <c r="C337" s="50" t="s">
        <v>26</v>
      </c>
      <c r="D337" s="59" t="s">
        <v>81</v>
      </c>
      <c r="E337" s="59" t="s">
        <v>81</v>
      </c>
      <c r="F337" s="59" t="s">
        <v>81</v>
      </c>
      <c r="G337" s="59" t="s">
        <v>81</v>
      </c>
      <c r="H337" s="59" t="s">
        <v>81</v>
      </c>
      <c r="I337" s="59" t="s">
        <v>81</v>
      </c>
      <c r="J337" s="59" t="s">
        <v>81</v>
      </c>
      <c r="K337" s="59" t="s">
        <v>81</v>
      </c>
      <c r="L337" s="59" t="s">
        <v>81</v>
      </c>
      <c r="M337" s="59" t="s">
        <v>81</v>
      </c>
      <c r="N337" s="59" t="s">
        <v>81</v>
      </c>
      <c r="O337" s="59" t="s">
        <v>81</v>
      </c>
      <c r="P337" s="59" t="s">
        <v>81</v>
      </c>
      <c r="Q337" s="59" t="s">
        <v>81</v>
      </c>
      <c r="R337" s="59" t="s">
        <v>81</v>
      </c>
      <c r="S337" s="59" t="s">
        <v>81</v>
      </c>
      <c r="T337" s="61" t="s">
        <v>81</v>
      </c>
      <c r="U337" s="60" t="s">
        <v>81</v>
      </c>
    </row>
    <row r="338" spans="1:21" x14ac:dyDescent="0.25">
      <c r="A338" s="26" t="s">
        <v>273</v>
      </c>
      <c r="B338" s="1" t="s">
        <v>144</v>
      </c>
      <c r="C338" s="50" t="s">
        <v>707</v>
      </c>
      <c r="D338" s="59" t="s">
        <v>81</v>
      </c>
      <c r="E338" s="59" t="s">
        <v>81</v>
      </c>
      <c r="F338" s="59" t="s">
        <v>81</v>
      </c>
      <c r="G338" s="59" t="s">
        <v>81</v>
      </c>
      <c r="H338" s="59" t="s">
        <v>81</v>
      </c>
      <c r="I338" s="59" t="s">
        <v>81</v>
      </c>
      <c r="J338" s="59" t="s">
        <v>81</v>
      </c>
      <c r="K338" s="59" t="s">
        <v>81</v>
      </c>
      <c r="L338" s="59" t="s">
        <v>81</v>
      </c>
      <c r="M338" s="59" t="s">
        <v>81</v>
      </c>
      <c r="N338" s="59" t="s">
        <v>81</v>
      </c>
      <c r="O338" s="59" t="s">
        <v>81</v>
      </c>
      <c r="P338" s="59" t="s">
        <v>81</v>
      </c>
      <c r="Q338" s="59" t="s">
        <v>81</v>
      </c>
      <c r="R338" s="59" t="s">
        <v>81</v>
      </c>
      <c r="S338" s="59" t="s">
        <v>81</v>
      </c>
      <c r="T338" s="61" t="s">
        <v>81</v>
      </c>
      <c r="U338" s="60" t="s">
        <v>81</v>
      </c>
    </row>
    <row r="339" spans="1:21" x14ac:dyDescent="0.25">
      <c r="A339" s="26" t="s">
        <v>274</v>
      </c>
      <c r="B339" s="6" t="s">
        <v>24</v>
      </c>
      <c r="C339" s="50" t="s">
        <v>81</v>
      </c>
      <c r="D339" s="59" t="s">
        <v>737</v>
      </c>
      <c r="E339" s="59" t="s">
        <v>737</v>
      </c>
      <c r="F339" s="59" t="s">
        <v>737</v>
      </c>
      <c r="G339" s="59" t="s">
        <v>725</v>
      </c>
      <c r="H339" s="59" t="s">
        <v>737</v>
      </c>
      <c r="I339" s="59" t="s">
        <v>725</v>
      </c>
      <c r="J339" s="59" t="s">
        <v>737</v>
      </c>
      <c r="K339" s="59" t="s">
        <v>725</v>
      </c>
      <c r="L339" s="59" t="s">
        <v>737</v>
      </c>
      <c r="M339" s="59" t="s">
        <v>725</v>
      </c>
      <c r="N339" s="59" t="s">
        <v>737</v>
      </c>
      <c r="O339" s="59" t="s">
        <v>725</v>
      </c>
      <c r="P339" s="59" t="s">
        <v>725</v>
      </c>
      <c r="Q339" s="59" t="s">
        <v>725</v>
      </c>
      <c r="R339" s="59" t="s">
        <v>725</v>
      </c>
      <c r="S339" s="59" t="s">
        <v>725</v>
      </c>
      <c r="T339" s="61" t="s">
        <v>725</v>
      </c>
      <c r="U339" s="60" t="s">
        <v>725</v>
      </c>
    </row>
    <row r="340" spans="1:21" x14ac:dyDescent="0.25">
      <c r="A340" s="26" t="s">
        <v>275</v>
      </c>
      <c r="B340" s="1" t="s">
        <v>145</v>
      </c>
      <c r="C340" s="50" t="s">
        <v>705</v>
      </c>
      <c r="D340" s="59" t="s">
        <v>81</v>
      </c>
      <c r="E340" s="59" t="s">
        <v>81</v>
      </c>
      <c r="F340" s="59" t="s">
        <v>81</v>
      </c>
      <c r="G340" s="59" t="s">
        <v>81</v>
      </c>
      <c r="H340" s="59" t="s">
        <v>81</v>
      </c>
      <c r="I340" s="59" t="s">
        <v>81</v>
      </c>
      <c r="J340" s="59" t="s">
        <v>81</v>
      </c>
      <c r="K340" s="59" t="s">
        <v>81</v>
      </c>
      <c r="L340" s="59" t="s">
        <v>81</v>
      </c>
      <c r="M340" s="59" t="s">
        <v>81</v>
      </c>
      <c r="N340" s="59" t="s">
        <v>81</v>
      </c>
      <c r="O340" s="59" t="s">
        <v>81</v>
      </c>
      <c r="P340" s="59" t="s">
        <v>81</v>
      </c>
      <c r="Q340" s="59" t="s">
        <v>81</v>
      </c>
      <c r="R340" s="59" t="s">
        <v>81</v>
      </c>
      <c r="S340" s="59" t="s">
        <v>81</v>
      </c>
      <c r="T340" s="61" t="s">
        <v>81</v>
      </c>
      <c r="U340" s="60" t="s">
        <v>81</v>
      </c>
    </row>
    <row r="341" spans="1:21" x14ac:dyDescent="0.25">
      <c r="A341" s="26" t="s">
        <v>276</v>
      </c>
      <c r="B341" s="1" t="s">
        <v>144</v>
      </c>
      <c r="C341" s="50" t="s">
        <v>707</v>
      </c>
      <c r="D341" s="59" t="s">
        <v>81</v>
      </c>
      <c r="E341" s="59" t="s">
        <v>81</v>
      </c>
      <c r="F341" s="59" t="s">
        <v>81</v>
      </c>
      <c r="G341" s="59" t="s">
        <v>81</v>
      </c>
      <c r="H341" s="59" t="s">
        <v>81</v>
      </c>
      <c r="I341" s="59" t="s">
        <v>81</v>
      </c>
      <c r="J341" s="59" t="s">
        <v>81</v>
      </c>
      <c r="K341" s="59" t="s">
        <v>81</v>
      </c>
      <c r="L341" s="59" t="s">
        <v>81</v>
      </c>
      <c r="M341" s="59" t="s">
        <v>81</v>
      </c>
      <c r="N341" s="59" t="s">
        <v>81</v>
      </c>
      <c r="O341" s="59" t="s">
        <v>81</v>
      </c>
      <c r="P341" s="59" t="s">
        <v>81</v>
      </c>
      <c r="Q341" s="59" t="s">
        <v>81</v>
      </c>
      <c r="R341" s="59" t="s">
        <v>81</v>
      </c>
      <c r="S341" s="59" t="s">
        <v>81</v>
      </c>
      <c r="T341" s="61" t="s">
        <v>81</v>
      </c>
      <c r="U341" s="60" t="s">
        <v>81</v>
      </c>
    </row>
    <row r="342" spans="1:21" x14ac:dyDescent="0.25">
      <c r="A342" s="26" t="s">
        <v>277</v>
      </c>
      <c r="B342" s="6" t="s">
        <v>25</v>
      </c>
      <c r="C342" s="50" t="s">
        <v>81</v>
      </c>
      <c r="D342" s="59" t="s">
        <v>737</v>
      </c>
      <c r="E342" s="59" t="s">
        <v>737</v>
      </c>
      <c r="F342" s="59" t="s">
        <v>737</v>
      </c>
      <c r="G342" s="59" t="s">
        <v>725</v>
      </c>
      <c r="H342" s="59" t="s">
        <v>737</v>
      </c>
      <c r="I342" s="59" t="s">
        <v>725</v>
      </c>
      <c r="J342" s="59" t="s">
        <v>737</v>
      </c>
      <c r="K342" s="59" t="s">
        <v>725</v>
      </c>
      <c r="L342" s="59" t="s">
        <v>737</v>
      </c>
      <c r="M342" s="59" t="s">
        <v>725</v>
      </c>
      <c r="N342" s="59" t="s">
        <v>737</v>
      </c>
      <c r="O342" s="59" t="s">
        <v>725</v>
      </c>
      <c r="P342" s="59" t="s">
        <v>725</v>
      </c>
      <c r="Q342" s="59" t="s">
        <v>725</v>
      </c>
      <c r="R342" s="59" t="s">
        <v>725</v>
      </c>
      <c r="S342" s="59" t="s">
        <v>725</v>
      </c>
      <c r="T342" s="61" t="s">
        <v>725</v>
      </c>
      <c r="U342" s="60" t="s">
        <v>725</v>
      </c>
    </row>
    <row r="343" spans="1:21" x14ac:dyDescent="0.25">
      <c r="A343" s="26" t="s">
        <v>278</v>
      </c>
      <c r="B343" s="1" t="s">
        <v>145</v>
      </c>
      <c r="C343" s="50" t="s">
        <v>705</v>
      </c>
      <c r="D343" s="59" t="s">
        <v>81</v>
      </c>
      <c r="E343" s="59" t="s">
        <v>81</v>
      </c>
      <c r="F343" s="59" t="s">
        <v>81</v>
      </c>
      <c r="G343" s="59" t="s">
        <v>81</v>
      </c>
      <c r="H343" s="59" t="s">
        <v>81</v>
      </c>
      <c r="I343" s="59" t="s">
        <v>81</v>
      </c>
      <c r="J343" s="59" t="s">
        <v>81</v>
      </c>
      <c r="K343" s="59" t="s">
        <v>81</v>
      </c>
      <c r="L343" s="59" t="s">
        <v>81</v>
      </c>
      <c r="M343" s="59" t="s">
        <v>81</v>
      </c>
      <c r="N343" s="59" t="s">
        <v>81</v>
      </c>
      <c r="O343" s="59" t="s">
        <v>81</v>
      </c>
      <c r="P343" s="59" t="s">
        <v>81</v>
      </c>
      <c r="Q343" s="59" t="s">
        <v>81</v>
      </c>
      <c r="R343" s="59" t="s">
        <v>81</v>
      </c>
      <c r="S343" s="59" t="s">
        <v>81</v>
      </c>
      <c r="T343" s="61" t="s">
        <v>81</v>
      </c>
      <c r="U343" s="60" t="s">
        <v>81</v>
      </c>
    </row>
    <row r="344" spans="1:21" x14ac:dyDescent="0.25">
      <c r="A344" s="26" t="s">
        <v>279</v>
      </c>
      <c r="B344" s="1" t="s">
        <v>146</v>
      </c>
      <c r="C344" s="50" t="s">
        <v>26</v>
      </c>
      <c r="D344" s="59" t="s">
        <v>81</v>
      </c>
      <c r="E344" s="59" t="s">
        <v>81</v>
      </c>
      <c r="F344" s="59" t="s">
        <v>81</v>
      </c>
      <c r="G344" s="59" t="s">
        <v>81</v>
      </c>
      <c r="H344" s="59" t="s">
        <v>81</v>
      </c>
      <c r="I344" s="59" t="s">
        <v>81</v>
      </c>
      <c r="J344" s="59" t="s">
        <v>81</v>
      </c>
      <c r="K344" s="59" t="s">
        <v>81</v>
      </c>
      <c r="L344" s="59" t="s">
        <v>81</v>
      </c>
      <c r="M344" s="59" t="s">
        <v>81</v>
      </c>
      <c r="N344" s="59" t="s">
        <v>81</v>
      </c>
      <c r="O344" s="59" t="s">
        <v>81</v>
      </c>
      <c r="P344" s="59" t="s">
        <v>81</v>
      </c>
      <c r="Q344" s="59" t="s">
        <v>81</v>
      </c>
      <c r="R344" s="59" t="s">
        <v>81</v>
      </c>
      <c r="S344" s="59" t="s">
        <v>81</v>
      </c>
      <c r="T344" s="61" t="s">
        <v>81</v>
      </c>
      <c r="U344" s="60" t="s">
        <v>81</v>
      </c>
    </row>
    <row r="345" spans="1:21" x14ac:dyDescent="0.25">
      <c r="A345" s="26" t="s">
        <v>280</v>
      </c>
      <c r="B345" s="1" t="s">
        <v>144</v>
      </c>
      <c r="C345" s="50" t="s">
        <v>707</v>
      </c>
      <c r="D345" s="59" t="s">
        <v>81</v>
      </c>
      <c r="E345" s="59" t="s">
        <v>81</v>
      </c>
      <c r="F345" s="59" t="s">
        <v>81</v>
      </c>
      <c r="G345" s="59" t="s">
        <v>81</v>
      </c>
      <c r="H345" s="59" t="s">
        <v>81</v>
      </c>
      <c r="I345" s="59" t="s">
        <v>81</v>
      </c>
      <c r="J345" s="59" t="s">
        <v>81</v>
      </c>
      <c r="K345" s="59" t="s">
        <v>81</v>
      </c>
      <c r="L345" s="59" t="s">
        <v>81</v>
      </c>
      <c r="M345" s="59" t="s">
        <v>81</v>
      </c>
      <c r="N345" s="59" t="s">
        <v>81</v>
      </c>
      <c r="O345" s="59" t="s">
        <v>81</v>
      </c>
      <c r="P345" s="59" t="s">
        <v>81</v>
      </c>
      <c r="Q345" s="59" t="s">
        <v>81</v>
      </c>
      <c r="R345" s="59" t="s">
        <v>81</v>
      </c>
      <c r="S345" s="59" t="s">
        <v>81</v>
      </c>
      <c r="T345" s="61" t="s">
        <v>81</v>
      </c>
      <c r="U345" s="60" t="s">
        <v>81</v>
      </c>
    </row>
    <row r="346" spans="1:21" x14ac:dyDescent="0.25">
      <c r="A346" s="26" t="s">
        <v>147</v>
      </c>
      <c r="B346" s="16" t="s">
        <v>179</v>
      </c>
      <c r="C346" s="50" t="s">
        <v>81</v>
      </c>
      <c r="D346" s="59" t="s">
        <v>737</v>
      </c>
      <c r="E346" s="59" t="s">
        <v>737</v>
      </c>
      <c r="F346" s="59" t="s">
        <v>737</v>
      </c>
      <c r="G346" s="59" t="s">
        <v>725</v>
      </c>
      <c r="H346" s="59" t="s">
        <v>737</v>
      </c>
      <c r="I346" s="59" t="s">
        <v>725</v>
      </c>
      <c r="J346" s="59" t="s">
        <v>737</v>
      </c>
      <c r="K346" s="59" t="s">
        <v>725</v>
      </c>
      <c r="L346" s="59" t="s">
        <v>737</v>
      </c>
      <c r="M346" s="59" t="s">
        <v>725</v>
      </c>
      <c r="N346" s="59" t="s">
        <v>737</v>
      </c>
      <c r="O346" s="59" t="s">
        <v>725</v>
      </c>
      <c r="P346" s="59" t="s">
        <v>725</v>
      </c>
      <c r="Q346" s="59" t="s">
        <v>725</v>
      </c>
      <c r="R346" s="59" t="s">
        <v>725</v>
      </c>
      <c r="S346" s="59" t="s">
        <v>725</v>
      </c>
      <c r="T346" s="61" t="s">
        <v>725</v>
      </c>
      <c r="U346" s="60" t="s">
        <v>725</v>
      </c>
    </row>
    <row r="347" spans="1:21" ht="17.25" customHeight="1" x14ac:dyDescent="0.25">
      <c r="A347" s="26" t="s">
        <v>149</v>
      </c>
      <c r="B347" s="6" t="s">
        <v>601</v>
      </c>
      <c r="C347" s="50" t="s">
        <v>705</v>
      </c>
      <c r="D347" s="59">
        <v>2778.4239939999998</v>
      </c>
      <c r="E347" s="59">
        <v>2760.754033873</v>
      </c>
      <c r="F347" s="59">
        <v>2873.1569111560898</v>
      </c>
      <c r="G347" s="59">
        <v>2858.9537581</v>
      </c>
      <c r="H347" s="59">
        <v>2756.5613617866002</v>
      </c>
      <c r="I347" s="59">
        <v>2896.9365655461961</v>
      </c>
      <c r="J347" s="59">
        <v>2762.0744845101731</v>
      </c>
      <c r="K347" s="59">
        <v>2933.9946133894173</v>
      </c>
      <c r="L347" s="59">
        <v>2767.5986334791933</v>
      </c>
      <c r="M347" s="59">
        <v>2963.3345595233113</v>
      </c>
      <c r="N347" s="59">
        <v>2773.1338307461519</v>
      </c>
      <c r="O347" s="59">
        <v>2992.967905118544</v>
      </c>
      <c r="P347" s="59">
        <v>3022.8975841697297</v>
      </c>
      <c r="Q347" s="59" t="s">
        <v>81</v>
      </c>
      <c r="R347" s="59">
        <v>3053.126560011427</v>
      </c>
      <c r="S347" s="59" t="s">
        <v>81</v>
      </c>
      <c r="T347" s="61">
        <f t="shared" ref="T347:T357" si="19">IFERROR(H347+J347+L347+N347+P347+R347+0+0,"-")</f>
        <v>17135.392454703273</v>
      </c>
      <c r="U347" s="60">
        <f>IFERROR(I347+K347+M347+O347,"-")</f>
        <v>11787.233643577471</v>
      </c>
    </row>
    <row r="348" spans="1:21" ht="31.5" x14ac:dyDescent="0.25">
      <c r="A348" s="26" t="s">
        <v>281</v>
      </c>
      <c r="B348" s="1" t="s">
        <v>602</v>
      </c>
      <c r="C348" s="50" t="s">
        <v>705</v>
      </c>
      <c r="D348" s="59">
        <v>0</v>
      </c>
      <c r="E348" s="59">
        <v>0</v>
      </c>
      <c r="F348" s="59">
        <v>0</v>
      </c>
      <c r="G348" s="59" t="s">
        <v>81</v>
      </c>
      <c r="H348" s="59">
        <v>0</v>
      </c>
      <c r="I348" s="59" t="s">
        <v>81</v>
      </c>
      <c r="J348" s="59">
        <v>0</v>
      </c>
      <c r="K348" s="59" t="s">
        <v>81</v>
      </c>
      <c r="L348" s="59">
        <v>0</v>
      </c>
      <c r="M348" s="59" t="s">
        <v>81</v>
      </c>
      <c r="N348" s="59">
        <v>0</v>
      </c>
      <c r="O348" s="59" t="s">
        <v>81</v>
      </c>
      <c r="P348" s="59" t="s">
        <v>81</v>
      </c>
      <c r="Q348" s="59" t="s">
        <v>81</v>
      </c>
      <c r="R348" s="59" t="s">
        <v>81</v>
      </c>
      <c r="S348" s="59" t="s">
        <v>81</v>
      </c>
      <c r="T348" s="61" t="str">
        <f t="shared" si="19"/>
        <v>-</v>
      </c>
      <c r="U348" s="60" t="s">
        <v>81</v>
      </c>
    </row>
    <row r="349" spans="1:21" x14ac:dyDescent="0.25">
      <c r="A349" s="26" t="s">
        <v>468</v>
      </c>
      <c r="B349" s="13" t="s">
        <v>516</v>
      </c>
      <c r="C349" s="50" t="s">
        <v>705</v>
      </c>
      <c r="D349" s="59">
        <v>0</v>
      </c>
      <c r="E349" s="59">
        <v>0</v>
      </c>
      <c r="F349" s="59">
        <v>0</v>
      </c>
      <c r="G349" s="59" t="s">
        <v>81</v>
      </c>
      <c r="H349" s="59">
        <v>0</v>
      </c>
      <c r="I349" s="59" t="s">
        <v>81</v>
      </c>
      <c r="J349" s="59">
        <v>0</v>
      </c>
      <c r="K349" s="59" t="s">
        <v>81</v>
      </c>
      <c r="L349" s="59">
        <v>0</v>
      </c>
      <c r="M349" s="59" t="s">
        <v>81</v>
      </c>
      <c r="N349" s="59">
        <v>0</v>
      </c>
      <c r="O349" s="59" t="s">
        <v>81</v>
      </c>
      <c r="P349" s="59" t="s">
        <v>81</v>
      </c>
      <c r="Q349" s="59" t="s">
        <v>81</v>
      </c>
      <c r="R349" s="59" t="s">
        <v>81</v>
      </c>
      <c r="S349" s="59" t="s">
        <v>81</v>
      </c>
      <c r="T349" s="61" t="str">
        <f t="shared" si="19"/>
        <v>-</v>
      </c>
      <c r="U349" s="60" t="s">
        <v>81</v>
      </c>
    </row>
    <row r="350" spans="1:21" x14ac:dyDescent="0.25">
      <c r="A350" s="26" t="s">
        <v>467</v>
      </c>
      <c r="B350" s="13" t="s">
        <v>517</v>
      </c>
      <c r="C350" s="50" t="s">
        <v>705</v>
      </c>
      <c r="D350" s="59">
        <v>0</v>
      </c>
      <c r="E350" s="59">
        <v>0</v>
      </c>
      <c r="F350" s="59">
        <v>0</v>
      </c>
      <c r="G350" s="59" t="s">
        <v>81</v>
      </c>
      <c r="H350" s="59">
        <v>0</v>
      </c>
      <c r="I350" s="59" t="s">
        <v>81</v>
      </c>
      <c r="J350" s="59">
        <v>0</v>
      </c>
      <c r="K350" s="59" t="s">
        <v>81</v>
      </c>
      <c r="L350" s="59">
        <v>0</v>
      </c>
      <c r="M350" s="59" t="s">
        <v>81</v>
      </c>
      <c r="N350" s="59">
        <v>0</v>
      </c>
      <c r="O350" s="59" t="s">
        <v>81</v>
      </c>
      <c r="P350" s="59" t="s">
        <v>81</v>
      </c>
      <c r="Q350" s="59" t="s">
        <v>81</v>
      </c>
      <c r="R350" s="59" t="s">
        <v>81</v>
      </c>
      <c r="S350" s="59" t="s">
        <v>81</v>
      </c>
      <c r="T350" s="61" t="str">
        <f t="shared" si="19"/>
        <v>-</v>
      </c>
      <c r="U350" s="60" t="s">
        <v>81</v>
      </c>
    </row>
    <row r="351" spans="1:21" x14ac:dyDescent="0.25">
      <c r="A351" s="26" t="s">
        <v>435</v>
      </c>
      <c r="B351" s="6" t="s">
        <v>562</v>
      </c>
      <c r="C351" s="50" t="s">
        <v>705</v>
      </c>
      <c r="D351" s="59">
        <v>254.34898200000043</v>
      </c>
      <c r="E351" s="59">
        <v>247.39399899999989</v>
      </c>
      <c r="F351" s="59">
        <v>285.16387425247996</v>
      </c>
      <c r="G351" s="59">
        <v>268.6754219999998</v>
      </c>
      <c r="H351" s="59">
        <v>276.20353800000066</v>
      </c>
      <c r="I351" s="59">
        <v>261.1313912335599</v>
      </c>
      <c r="J351" s="59">
        <v>276.42231700000002</v>
      </c>
      <c r="K351" s="59">
        <v>262.41408999999999</v>
      </c>
      <c r="L351" s="59">
        <v>276.64094099999966</v>
      </c>
      <c r="M351" s="59">
        <v>255.73084</v>
      </c>
      <c r="N351" s="59">
        <v>276.8594079999998</v>
      </c>
      <c r="O351" s="59">
        <v>253.15974</v>
      </c>
      <c r="P351" s="59">
        <v>250.68964</v>
      </c>
      <c r="Q351" s="59" t="s">
        <v>81</v>
      </c>
      <c r="R351" s="59">
        <v>248.24364096490854</v>
      </c>
      <c r="S351" s="59" t="s">
        <v>81</v>
      </c>
      <c r="T351" s="61">
        <f t="shared" si="19"/>
        <v>1605.0594849649087</v>
      </c>
      <c r="U351" s="60">
        <f>IFERROR(I351+K351+M351+O351,"-")</f>
        <v>1032.4360612335599</v>
      </c>
    </row>
    <row r="352" spans="1:21" x14ac:dyDescent="0.25">
      <c r="A352" s="26" t="s">
        <v>436</v>
      </c>
      <c r="B352" s="6" t="s">
        <v>715</v>
      </c>
      <c r="C352" s="50" t="s">
        <v>26</v>
      </c>
      <c r="D352" s="59">
        <v>36.254499999999993</v>
      </c>
      <c r="E352" s="59">
        <v>40.548166666666674</v>
      </c>
      <c r="F352" s="59">
        <v>41.83054856514341</v>
      </c>
      <c r="G352" s="59">
        <v>33.359351499999995</v>
      </c>
      <c r="H352" s="59">
        <v>41.914209662273706</v>
      </c>
      <c r="I352" s="59">
        <v>33.353290350766684</v>
      </c>
      <c r="J352" s="59">
        <v>41.998170721348252</v>
      </c>
      <c r="K352" s="59">
        <v>33.646101027486225</v>
      </c>
      <c r="L352" s="59">
        <v>42.082086953369206</v>
      </c>
      <c r="M352" s="59">
        <v>33.984064692404822</v>
      </c>
      <c r="N352" s="59">
        <v>42.186216640716871</v>
      </c>
      <c r="O352" s="59">
        <v>34.315707416984466</v>
      </c>
      <c r="P352" s="59">
        <v>34.479334327590344</v>
      </c>
      <c r="Q352" s="59" t="s">
        <v>81</v>
      </c>
      <c r="R352" s="59">
        <v>34.643741457165596</v>
      </c>
      <c r="S352" s="59" t="s">
        <v>81</v>
      </c>
      <c r="T352" s="61">
        <f t="shared" si="19"/>
        <v>237.30375976246398</v>
      </c>
      <c r="U352" s="60">
        <f>IFERROR(I352+K352+M352+O352,"-")</f>
        <v>135.2991634876422</v>
      </c>
    </row>
    <row r="353" spans="1:21" ht="31.5" x14ac:dyDescent="0.25">
      <c r="A353" s="26" t="s">
        <v>437</v>
      </c>
      <c r="B353" s="1" t="s">
        <v>603</v>
      </c>
      <c r="C353" s="50" t="s">
        <v>26</v>
      </c>
      <c r="D353" s="59">
        <v>0</v>
      </c>
      <c r="E353" s="59" t="s">
        <v>81</v>
      </c>
      <c r="F353" s="59">
        <v>0</v>
      </c>
      <c r="G353" s="59" t="s">
        <v>81</v>
      </c>
      <c r="H353" s="59">
        <v>0</v>
      </c>
      <c r="I353" s="59" t="s">
        <v>81</v>
      </c>
      <c r="J353" s="59">
        <v>0</v>
      </c>
      <c r="K353" s="59" t="s">
        <v>81</v>
      </c>
      <c r="L353" s="59">
        <v>0</v>
      </c>
      <c r="M353" s="59" t="s">
        <v>81</v>
      </c>
      <c r="N353" s="59">
        <v>0</v>
      </c>
      <c r="O353" s="59" t="s">
        <v>81</v>
      </c>
      <c r="P353" s="59" t="s">
        <v>81</v>
      </c>
      <c r="Q353" s="59" t="s">
        <v>81</v>
      </c>
      <c r="R353" s="59" t="s">
        <v>81</v>
      </c>
      <c r="S353" s="59" t="s">
        <v>81</v>
      </c>
      <c r="T353" s="61" t="str">
        <f t="shared" si="19"/>
        <v>-</v>
      </c>
      <c r="U353" s="60" t="s">
        <v>81</v>
      </c>
    </row>
    <row r="354" spans="1:21" x14ac:dyDescent="0.25">
      <c r="A354" s="26" t="s">
        <v>469</v>
      </c>
      <c r="B354" s="13" t="s">
        <v>516</v>
      </c>
      <c r="C354" s="50" t="s">
        <v>26</v>
      </c>
      <c r="D354" s="59">
        <v>0</v>
      </c>
      <c r="E354" s="59">
        <v>0</v>
      </c>
      <c r="F354" s="59">
        <v>0</v>
      </c>
      <c r="G354" s="59" t="s">
        <v>81</v>
      </c>
      <c r="H354" s="59">
        <v>0</v>
      </c>
      <c r="I354" s="59" t="s">
        <v>81</v>
      </c>
      <c r="J354" s="59">
        <v>0</v>
      </c>
      <c r="K354" s="59" t="s">
        <v>81</v>
      </c>
      <c r="L354" s="59">
        <v>0</v>
      </c>
      <c r="M354" s="59" t="s">
        <v>81</v>
      </c>
      <c r="N354" s="59">
        <v>0</v>
      </c>
      <c r="O354" s="59" t="s">
        <v>81</v>
      </c>
      <c r="P354" s="59" t="s">
        <v>81</v>
      </c>
      <c r="Q354" s="59" t="s">
        <v>81</v>
      </c>
      <c r="R354" s="59" t="s">
        <v>81</v>
      </c>
      <c r="S354" s="59" t="s">
        <v>81</v>
      </c>
      <c r="T354" s="61" t="str">
        <f t="shared" si="19"/>
        <v>-</v>
      </c>
      <c r="U354" s="60" t="s">
        <v>81</v>
      </c>
    </row>
    <row r="355" spans="1:21" x14ac:dyDescent="0.25">
      <c r="A355" s="26" t="s">
        <v>470</v>
      </c>
      <c r="B355" s="13" t="s">
        <v>517</v>
      </c>
      <c r="C355" s="50" t="s">
        <v>26</v>
      </c>
      <c r="D355" s="59">
        <v>0</v>
      </c>
      <c r="E355" s="59">
        <v>0</v>
      </c>
      <c r="F355" s="59">
        <v>0</v>
      </c>
      <c r="G355" s="59" t="s">
        <v>81</v>
      </c>
      <c r="H355" s="59">
        <v>0</v>
      </c>
      <c r="I355" s="59" t="s">
        <v>81</v>
      </c>
      <c r="J355" s="59">
        <v>0</v>
      </c>
      <c r="K355" s="59" t="s">
        <v>81</v>
      </c>
      <c r="L355" s="59">
        <v>0</v>
      </c>
      <c r="M355" s="59" t="s">
        <v>81</v>
      </c>
      <c r="N355" s="59">
        <v>0</v>
      </c>
      <c r="O355" s="59" t="s">
        <v>81</v>
      </c>
      <c r="P355" s="59" t="s">
        <v>81</v>
      </c>
      <c r="Q355" s="59" t="s">
        <v>81</v>
      </c>
      <c r="R355" s="59" t="s">
        <v>81</v>
      </c>
      <c r="S355" s="59" t="s">
        <v>81</v>
      </c>
      <c r="T355" s="61" t="str">
        <f t="shared" si="19"/>
        <v>-</v>
      </c>
      <c r="U355" s="60" t="s">
        <v>81</v>
      </c>
    </row>
    <row r="356" spans="1:21" x14ac:dyDescent="0.25">
      <c r="A356" s="26" t="s">
        <v>438</v>
      </c>
      <c r="B356" s="6" t="s">
        <v>519</v>
      </c>
      <c r="C356" s="50" t="s">
        <v>518</v>
      </c>
      <c r="D356" s="59">
        <v>174883.93</v>
      </c>
      <c r="E356" s="59">
        <v>185271.71085999999</v>
      </c>
      <c r="F356" s="59">
        <v>191149.12458</v>
      </c>
      <c r="G356" s="59">
        <v>187732.39576000001</v>
      </c>
      <c r="H356" s="59">
        <v>196023.32258000001</v>
      </c>
      <c r="I356" s="59">
        <v>188685.4</v>
      </c>
      <c r="J356" s="59">
        <v>200540.20258000001</v>
      </c>
      <c r="K356" s="59">
        <v>190535.59758</v>
      </c>
      <c r="L356" s="59">
        <v>204891.59557999999</v>
      </c>
      <c r="M356" s="59">
        <v>191921.20157999999</v>
      </c>
      <c r="N356" s="59">
        <v>206263.48558000001</v>
      </c>
      <c r="O356" s="59">
        <v>193293.09658000001</v>
      </c>
      <c r="P356" s="59">
        <v>194682.37220000001</v>
      </c>
      <c r="Q356" s="59" t="s">
        <v>81</v>
      </c>
      <c r="R356" s="59">
        <v>196081.63310546786</v>
      </c>
      <c r="S356" s="59" t="s">
        <v>81</v>
      </c>
      <c r="T356" s="61">
        <f t="shared" si="19"/>
        <v>1198482.6116254679</v>
      </c>
      <c r="U356" s="60">
        <f>IFERROR(I356+K356+M356+O356,"-")</f>
        <v>764435.29573999997</v>
      </c>
    </row>
    <row r="357" spans="1:21" ht="31.5" x14ac:dyDescent="0.25">
      <c r="A357" s="26" t="s">
        <v>439</v>
      </c>
      <c r="B357" s="6" t="s">
        <v>714</v>
      </c>
      <c r="C357" s="50" t="s">
        <v>312</v>
      </c>
      <c r="D357" s="59">
        <v>2658.6340401429993</v>
      </c>
      <c r="E357" s="59">
        <v>3078.8115953999995</v>
      </c>
      <c r="F357" s="59">
        <v>3533.511208408554</v>
      </c>
      <c r="G357" s="59">
        <v>3595.0925643902997</v>
      </c>
      <c r="H357" s="59">
        <v>3949.2691291031797</v>
      </c>
      <c r="I357" s="59">
        <v>4727.1327663096972</v>
      </c>
      <c r="J357" s="59">
        <v>4218.0154197677712</v>
      </c>
      <c r="K357" s="59">
        <v>5437.3791582711237</v>
      </c>
      <c r="L357" s="59">
        <v>4438.7460754184167</v>
      </c>
      <c r="M357" s="59">
        <v>5835.2822456555141</v>
      </c>
      <c r="N357" s="59">
        <v>4628.8478757219036</v>
      </c>
      <c r="O357" s="59">
        <v>6172.1598482700001</v>
      </c>
      <c r="P357" s="59">
        <v>6542.8229620729444</v>
      </c>
      <c r="Q357" s="59" t="s">
        <v>81</v>
      </c>
      <c r="R357" s="59">
        <v>6934.2898866662281</v>
      </c>
      <c r="S357" s="59" t="s">
        <v>81</v>
      </c>
      <c r="T357" s="61">
        <f t="shared" si="19"/>
        <v>30711.991348750442</v>
      </c>
      <c r="U357" s="60">
        <f>IFERROR(I357+K357+M357+O357,"-")</f>
        <v>22171.954018506334</v>
      </c>
    </row>
    <row r="358" spans="1:21" x14ac:dyDescent="0.25">
      <c r="A358" s="26" t="s">
        <v>150</v>
      </c>
      <c r="B358" s="16" t="s">
        <v>148</v>
      </c>
      <c r="C358" s="50" t="s">
        <v>81</v>
      </c>
      <c r="D358" s="59" t="s">
        <v>737</v>
      </c>
      <c r="E358" s="59" t="s">
        <v>737</v>
      </c>
      <c r="F358" s="59" t="s">
        <v>737</v>
      </c>
      <c r="G358" s="59" t="s">
        <v>737</v>
      </c>
      <c r="H358" s="59" t="s">
        <v>737</v>
      </c>
      <c r="I358" s="59" t="s">
        <v>725</v>
      </c>
      <c r="J358" s="59" t="s">
        <v>737</v>
      </c>
      <c r="K358" s="59" t="s">
        <v>725</v>
      </c>
      <c r="L358" s="59" t="s">
        <v>737</v>
      </c>
      <c r="M358" s="59" t="s">
        <v>725</v>
      </c>
      <c r="N358" s="59" t="s">
        <v>737</v>
      </c>
      <c r="O358" s="59" t="s">
        <v>725</v>
      </c>
      <c r="P358" s="59" t="s">
        <v>725</v>
      </c>
      <c r="Q358" s="59" t="s">
        <v>725</v>
      </c>
      <c r="R358" s="59" t="s">
        <v>725</v>
      </c>
      <c r="S358" s="59" t="s">
        <v>725</v>
      </c>
      <c r="T358" s="61" t="s">
        <v>725</v>
      </c>
      <c r="U358" s="60" t="s">
        <v>725</v>
      </c>
    </row>
    <row r="359" spans="1:21" x14ac:dyDescent="0.25">
      <c r="A359" s="26" t="s">
        <v>152</v>
      </c>
      <c r="B359" s="6" t="s">
        <v>192</v>
      </c>
      <c r="C359" s="50" t="s">
        <v>705</v>
      </c>
      <c r="D359" s="59" t="s">
        <v>81</v>
      </c>
      <c r="E359" s="59">
        <v>0</v>
      </c>
      <c r="F359" s="59" t="s">
        <v>81</v>
      </c>
      <c r="G359" s="59" t="s">
        <v>81</v>
      </c>
      <c r="H359" s="59" t="s">
        <v>81</v>
      </c>
      <c r="I359" s="59" t="s">
        <v>81</v>
      </c>
      <c r="J359" s="59" t="s">
        <v>81</v>
      </c>
      <c r="K359" s="59" t="s">
        <v>81</v>
      </c>
      <c r="L359" s="59" t="s">
        <v>81</v>
      </c>
      <c r="M359" s="59" t="s">
        <v>81</v>
      </c>
      <c r="N359" s="59" t="s">
        <v>81</v>
      </c>
      <c r="O359" s="59" t="s">
        <v>81</v>
      </c>
      <c r="P359" s="59" t="s">
        <v>81</v>
      </c>
      <c r="Q359" s="59" t="s">
        <v>81</v>
      </c>
      <c r="R359" s="59" t="s">
        <v>81</v>
      </c>
      <c r="S359" s="59" t="s">
        <v>81</v>
      </c>
      <c r="T359" s="61" t="s">
        <v>81</v>
      </c>
      <c r="U359" s="60" t="s">
        <v>81</v>
      </c>
    </row>
    <row r="360" spans="1:21" x14ac:dyDescent="0.25">
      <c r="A360" s="26" t="s">
        <v>153</v>
      </c>
      <c r="B360" s="6" t="s">
        <v>193</v>
      </c>
      <c r="C360" s="50" t="s">
        <v>175</v>
      </c>
      <c r="D360" s="59" t="s">
        <v>81</v>
      </c>
      <c r="E360" s="59" t="s">
        <v>81</v>
      </c>
      <c r="F360" s="59" t="s">
        <v>81</v>
      </c>
      <c r="G360" s="59" t="s">
        <v>81</v>
      </c>
      <c r="H360" s="59" t="s">
        <v>81</v>
      </c>
      <c r="I360" s="59" t="s">
        <v>81</v>
      </c>
      <c r="J360" s="59" t="s">
        <v>81</v>
      </c>
      <c r="K360" s="59" t="s">
        <v>81</v>
      </c>
      <c r="L360" s="59" t="s">
        <v>81</v>
      </c>
      <c r="M360" s="59" t="s">
        <v>81</v>
      </c>
      <c r="N360" s="59" t="s">
        <v>81</v>
      </c>
      <c r="O360" s="59" t="s">
        <v>81</v>
      </c>
      <c r="P360" s="59" t="s">
        <v>81</v>
      </c>
      <c r="Q360" s="59" t="s">
        <v>81</v>
      </c>
      <c r="R360" s="59" t="s">
        <v>81</v>
      </c>
      <c r="S360" s="59" t="s">
        <v>81</v>
      </c>
      <c r="T360" s="61" t="s">
        <v>81</v>
      </c>
      <c r="U360" s="60" t="s">
        <v>81</v>
      </c>
    </row>
    <row r="361" spans="1:21" ht="47.25" x14ac:dyDescent="0.25">
      <c r="A361" s="26" t="s">
        <v>199</v>
      </c>
      <c r="B361" s="6" t="s">
        <v>520</v>
      </c>
      <c r="C361" s="50" t="s">
        <v>312</v>
      </c>
      <c r="D361" s="59" t="s">
        <v>81</v>
      </c>
      <c r="E361" s="59" t="s">
        <v>81</v>
      </c>
      <c r="F361" s="59" t="s">
        <v>81</v>
      </c>
      <c r="G361" s="59" t="s">
        <v>81</v>
      </c>
      <c r="H361" s="59" t="s">
        <v>81</v>
      </c>
      <c r="I361" s="59" t="s">
        <v>81</v>
      </c>
      <c r="J361" s="59" t="s">
        <v>81</v>
      </c>
      <c r="K361" s="59" t="s">
        <v>81</v>
      </c>
      <c r="L361" s="59" t="s">
        <v>81</v>
      </c>
      <c r="M361" s="59" t="s">
        <v>81</v>
      </c>
      <c r="N361" s="59" t="s">
        <v>81</v>
      </c>
      <c r="O361" s="59" t="s">
        <v>81</v>
      </c>
      <c r="P361" s="59" t="s">
        <v>81</v>
      </c>
      <c r="Q361" s="59" t="s">
        <v>81</v>
      </c>
      <c r="R361" s="59" t="s">
        <v>81</v>
      </c>
      <c r="S361" s="59" t="s">
        <v>81</v>
      </c>
      <c r="T361" s="61" t="s">
        <v>81</v>
      </c>
      <c r="U361" s="60" t="s">
        <v>81</v>
      </c>
    </row>
    <row r="362" spans="1:21" ht="31.5" x14ac:dyDescent="0.25">
      <c r="A362" s="26" t="s">
        <v>282</v>
      </c>
      <c r="B362" s="6" t="s">
        <v>563</v>
      </c>
      <c r="C362" s="50" t="s">
        <v>312</v>
      </c>
      <c r="D362" s="59" t="s">
        <v>81</v>
      </c>
      <c r="E362" s="59" t="s">
        <v>81</v>
      </c>
      <c r="F362" s="59" t="s">
        <v>81</v>
      </c>
      <c r="G362" s="59" t="s">
        <v>81</v>
      </c>
      <c r="H362" s="59" t="s">
        <v>81</v>
      </c>
      <c r="I362" s="59" t="s">
        <v>81</v>
      </c>
      <c r="J362" s="59" t="s">
        <v>81</v>
      </c>
      <c r="K362" s="59" t="s">
        <v>81</v>
      </c>
      <c r="L362" s="59" t="s">
        <v>81</v>
      </c>
      <c r="M362" s="59" t="s">
        <v>81</v>
      </c>
      <c r="N362" s="59" t="s">
        <v>81</v>
      </c>
      <c r="O362" s="59" t="s">
        <v>81</v>
      </c>
      <c r="P362" s="59" t="s">
        <v>81</v>
      </c>
      <c r="Q362" s="59" t="s">
        <v>81</v>
      </c>
      <c r="R362" s="59" t="s">
        <v>81</v>
      </c>
      <c r="S362" s="59" t="s">
        <v>81</v>
      </c>
      <c r="T362" s="61" t="s">
        <v>81</v>
      </c>
      <c r="U362" s="60" t="s">
        <v>81</v>
      </c>
    </row>
    <row r="363" spans="1:21" x14ac:dyDescent="0.25">
      <c r="A363" s="26" t="s">
        <v>154</v>
      </c>
      <c r="B363" s="16" t="s">
        <v>151</v>
      </c>
      <c r="C363" s="41" t="s">
        <v>81</v>
      </c>
      <c r="D363" s="59" t="s">
        <v>737</v>
      </c>
      <c r="E363" s="59" t="s">
        <v>737</v>
      </c>
      <c r="F363" s="59" t="s">
        <v>737</v>
      </c>
      <c r="G363" s="59" t="s">
        <v>725</v>
      </c>
      <c r="H363" s="59" t="s">
        <v>737</v>
      </c>
      <c r="I363" s="59" t="s">
        <v>725</v>
      </c>
      <c r="J363" s="59" t="s">
        <v>737</v>
      </c>
      <c r="K363" s="59" t="s">
        <v>725</v>
      </c>
      <c r="L363" s="59" t="s">
        <v>737</v>
      </c>
      <c r="M363" s="59" t="s">
        <v>725</v>
      </c>
      <c r="N363" s="59" t="s">
        <v>737</v>
      </c>
      <c r="O363" s="59" t="s">
        <v>725</v>
      </c>
      <c r="P363" s="59" t="s">
        <v>725</v>
      </c>
      <c r="Q363" s="59" t="s">
        <v>725</v>
      </c>
      <c r="R363" s="59" t="s">
        <v>725</v>
      </c>
      <c r="S363" s="59" t="s">
        <v>725</v>
      </c>
      <c r="T363" s="61" t="s">
        <v>725</v>
      </c>
      <c r="U363" s="60" t="s">
        <v>725</v>
      </c>
    </row>
    <row r="364" spans="1:21" x14ac:dyDescent="0.25">
      <c r="A364" s="26" t="s">
        <v>283</v>
      </c>
      <c r="B364" s="6" t="s">
        <v>301</v>
      </c>
      <c r="C364" s="50" t="s">
        <v>26</v>
      </c>
      <c r="D364" s="59" t="s">
        <v>81</v>
      </c>
      <c r="E364" s="59" t="s">
        <v>81</v>
      </c>
      <c r="F364" s="59" t="s">
        <v>81</v>
      </c>
      <c r="G364" s="59" t="s">
        <v>81</v>
      </c>
      <c r="H364" s="59" t="s">
        <v>81</v>
      </c>
      <c r="I364" s="59" t="s">
        <v>81</v>
      </c>
      <c r="J364" s="59" t="s">
        <v>81</v>
      </c>
      <c r="K364" s="59" t="s">
        <v>81</v>
      </c>
      <c r="L364" s="59" t="s">
        <v>81</v>
      </c>
      <c r="M364" s="59" t="s">
        <v>81</v>
      </c>
      <c r="N364" s="59" t="s">
        <v>81</v>
      </c>
      <c r="O364" s="59" t="s">
        <v>81</v>
      </c>
      <c r="P364" s="59" t="s">
        <v>81</v>
      </c>
      <c r="Q364" s="59" t="s">
        <v>81</v>
      </c>
      <c r="R364" s="59" t="s">
        <v>81</v>
      </c>
      <c r="S364" s="59" t="s">
        <v>81</v>
      </c>
      <c r="T364" s="61" t="s">
        <v>81</v>
      </c>
      <c r="U364" s="60" t="s">
        <v>81</v>
      </c>
    </row>
    <row r="365" spans="1:21" ht="47.25" x14ac:dyDescent="0.25">
      <c r="A365" s="26" t="s">
        <v>284</v>
      </c>
      <c r="B365" s="1" t="s">
        <v>440</v>
      </c>
      <c r="C365" s="50" t="s">
        <v>26</v>
      </c>
      <c r="D365" s="59" t="s">
        <v>81</v>
      </c>
      <c r="E365" s="59" t="s">
        <v>81</v>
      </c>
      <c r="F365" s="59" t="s">
        <v>81</v>
      </c>
      <c r="G365" s="59" t="s">
        <v>81</v>
      </c>
      <c r="H365" s="59" t="s">
        <v>81</v>
      </c>
      <c r="I365" s="59" t="s">
        <v>81</v>
      </c>
      <c r="J365" s="59" t="s">
        <v>81</v>
      </c>
      <c r="K365" s="59" t="s">
        <v>81</v>
      </c>
      <c r="L365" s="59" t="s">
        <v>81</v>
      </c>
      <c r="M365" s="59" t="s">
        <v>81</v>
      </c>
      <c r="N365" s="59" t="s">
        <v>81</v>
      </c>
      <c r="O365" s="59" t="s">
        <v>81</v>
      </c>
      <c r="P365" s="59" t="s">
        <v>81</v>
      </c>
      <c r="Q365" s="59" t="s">
        <v>81</v>
      </c>
      <c r="R365" s="59" t="s">
        <v>81</v>
      </c>
      <c r="S365" s="59" t="s">
        <v>81</v>
      </c>
      <c r="T365" s="61" t="s">
        <v>81</v>
      </c>
      <c r="U365" s="60" t="s">
        <v>81</v>
      </c>
    </row>
    <row r="366" spans="1:21" ht="47.25" x14ac:dyDescent="0.25">
      <c r="A366" s="26" t="s">
        <v>285</v>
      </c>
      <c r="B366" s="1" t="s">
        <v>441</v>
      </c>
      <c r="C366" s="50" t="s">
        <v>26</v>
      </c>
      <c r="D366" s="59" t="s">
        <v>81</v>
      </c>
      <c r="E366" s="59" t="s">
        <v>81</v>
      </c>
      <c r="F366" s="59" t="s">
        <v>81</v>
      </c>
      <c r="G366" s="59" t="s">
        <v>81</v>
      </c>
      <c r="H366" s="59" t="s">
        <v>81</v>
      </c>
      <c r="I366" s="59" t="s">
        <v>81</v>
      </c>
      <c r="J366" s="59" t="s">
        <v>81</v>
      </c>
      <c r="K366" s="59" t="s">
        <v>81</v>
      </c>
      <c r="L366" s="59" t="s">
        <v>81</v>
      </c>
      <c r="M366" s="59" t="s">
        <v>81</v>
      </c>
      <c r="N366" s="59" t="s">
        <v>81</v>
      </c>
      <c r="O366" s="59" t="s">
        <v>81</v>
      </c>
      <c r="P366" s="59" t="s">
        <v>81</v>
      </c>
      <c r="Q366" s="59" t="s">
        <v>81</v>
      </c>
      <c r="R366" s="59" t="s">
        <v>81</v>
      </c>
      <c r="S366" s="59" t="s">
        <v>81</v>
      </c>
      <c r="T366" s="61" t="s">
        <v>81</v>
      </c>
      <c r="U366" s="60" t="s">
        <v>81</v>
      </c>
    </row>
    <row r="367" spans="1:21" ht="31.5" x14ac:dyDescent="0.25">
      <c r="A367" s="26" t="s">
        <v>286</v>
      </c>
      <c r="B367" s="1" t="s">
        <v>196</v>
      </c>
      <c r="C367" s="50" t="s">
        <v>26</v>
      </c>
      <c r="D367" s="59" t="s">
        <v>81</v>
      </c>
      <c r="E367" s="59" t="s">
        <v>81</v>
      </c>
      <c r="F367" s="59" t="s">
        <v>81</v>
      </c>
      <c r="G367" s="59" t="s">
        <v>81</v>
      </c>
      <c r="H367" s="59" t="s">
        <v>81</v>
      </c>
      <c r="I367" s="59" t="s">
        <v>81</v>
      </c>
      <c r="J367" s="59" t="s">
        <v>81</v>
      </c>
      <c r="K367" s="59" t="s">
        <v>81</v>
      </c>
      <c r="L367" s="59" t="s">
        <v>81</v>
      </c>
      <c r="M367" s="59" t="s">
        <v>81</v>
      </c>
      <c r="N367" s="59" t="s">
        <v>81</v>
      </c>
      <c r="O367" s="59" t="s">
        <v>81</v>
      </c>
      <c r="P367" s="59" t="s">
        <v>81</v>
      </c>
      <c r="Q367" s="59" t="s">
        <v>81</v>
      </c>
      <c r="R367" s="59" t="s">
        <v>81</v>
      </c>
      <c r="S367" s="59" t="s">
        <v>81</v>
      </c>
      <c r="T367" s="61" t="s">
        <v>81</v>
      </c>
      <c r="U367" s="60" t="s">
        <v>81</v>
      </c>
    </row>
    <row r="368" spans="1:21" x14ac:dyDescent="0.25">
      <c r="A368" s="26" t="s">
        <v>287</v>
      </c>
      <c r="B368" s="6" t="s">
        <v>300</v>
      </c>
      <c r="C368" s="50" t="s">
        <v>705</v>
      </c>
      <c r="D368" s="59" t="s">
        <v>81</v>
      </c>
      <c r="E368" s="59" t="s">
        <v>81</v>
      </c>
      <c r="F368" s="59" t="s">
        <v>81</v>
      </c>
      <c r="G368" s="59" t="s">
        <v>81</v>
      </c>
      <c r="H368" s="59" t="s">
        <v>81</v>
      </c>
      <c r="I368" s="59" t="s">
        <v>81</v>
      </c>
      <c r="J368" s="59" t="s">
        <v>81</v>
      </c>
      <c r="K368" s="59" t="s">
        <v>81</v>
      </c>
      <c r="L368" s="59" t="s">
        <v>81</v>
      </c>
      <c r="M368" s="59" t="s">
        <v>81</v>
      </c>
      <c r="N368" s="59" t="s">
        <v>81</v>
      </c>
      <c r="O368" s="59" t="s">
        <v>81</v>
      </c>
      <c r="P368" s="59" t="s">
        <v>81</v>
      </c>
      <c r="Q368" s="59" t="s">
        <v>81</v>
      </c>
      <c r="R368" s="59" t="s">
        <v>81</v>
      </c>
      <c r="S368" s="59" t="s">
        <v>81</v>
      </c>
      <c r="T368" s="61" t="s">
        <v>81</v>
      </c>
      <c r="U368" s="60" t="s">
        <v>81</v>
      </c>
    </row>
    <row r="369" spans="1:21" ht="31.5" x14ac:dyDescent="0.25">
      <c r="A369" s="26" t="s">
        <v>288</v>
      </c>
      <c r="B369" s="1" t="s">
        <v>197</v>
      </c>
      <c r="C369" s="50" t="s">
        <v>705</v>
      </c>
      <c r="D369" s="59" t="s">
        <v>81</v>
      </c>
      <c r="E369" s="59" t="s">
        <v>81</v>
      </c>
      <c r="F369" s="59" t="s">
        <v>81</v>
      </c>
      <c r="G369" s="59" t="s">
        <v>81</v>
      </c>
      <c r="H369" s="59" t="s">
        <v>81</v>
      </c>
      <c r="I369" s="59" t="s">
        <v>81</v>
      </c>
      <c r="J369" s="59" t="s">
        <v>81</v>
      </c>
      <c r="K369" s="59" t="s">
        <v>81</v>
      </c>
      <c r="L369" s="59" t="s">
        <v>81</v>
      </c>
      <c r="M369" s="59" t="s">
        <v>81</v>
      </c>
      <c r="N369" s="59" t="s">
        <v>81</v>
      </c>
      <c r="O369" s="59" t="s">
        <v>81</v>
      </c>
      <c r="P369" s="59" t="s">
        <v>81</v>
      </c>
      <c r="Q369" s="59" t="s">
        <v>81</v>
      </c>
      <c r="R369" s="59" t="s">
        <v>81</v>
      </c>
      <c r="S369" s="59" t="s">
        <v>81</v>
      </c>
      <c r="T369" s="61" t="s">
        <v>81</v>
      </c>
      <c r="U369" s="60" t="s">
        <v>81</v>
      </c>
    </row>
    <row r="370" spans="1:21" x14ac:dyDescent="0.25">
      <c r="A370" s="26" t="s">
        <v>289</v>
      </c>
      <c r="B370" s="1" t="s">
        <v>198</v>
      </c>
      <c r="C370" s="50" t="s">
        <v>705</v>
      </c>
      <c r="D370" s="59" t="s">
        <v>81</v>
      </c>
      <c r="E370" s="59" t="s">
        <v>81</v>
      </c>
      <c r="F370" s="59" t="s">
        <v>81</v>
      </c>
      <c r="G370" s="59" t="s">
        <v>81</v>
      </c>
      <c r="H370" s="59" t="s">
        <v>81</v>
      </c>
      <c r="I370" s="59" t="s">
        <v>81</v>
      </c>
      <c r="J370" s="59" t="s">
        <v>81</v>
      </c>
      <c r="K370" s="59" t="s">
        <v>81</v>
      </c>
      <c r="L370" s="59" t="s">
        <v>81</v>
      </c>
      <c r="M370" s="59" t="s">
        <v>81</v>
      </c>
      <c r="N370" s="59" t="s">
        <v>81</v>
      </c>
      <c r="O370" s="59" t="s">
        <v>81</v>
      </c>
      <c r="P370" s="59" t="s">
        <v>81</v>
      </c>
      <c r="Q370" s="59" t="s">
        <v>81</v>
      </c>
      <c r="R370" s="59" t="s">
        <v>81</v>
      </c>
      <c r="S370" s="59" t="s">
        <v>81</v>
      </c>
      <c r="T370" s="61" t="s">
        <v>81</v>
      </c>
      <c r="U370" s="60" t="s">
        <v>81</v>
      </c>
    </row>
    <row r="371" spans="1:21" ht="31.5" x14ac:dyDescent="0.25">
      <c r="A371" s="26" t="s">
        <v>290</v>
      </c>
      <c r="B371" s="6" t="s">
        <v>299</v>
      </c>
      <c r="C371" s="50" t="s">
        <v>312</v>
      </c>
      <c r="D371" s="59" t="s">
        <v>81</v>
      </c>
      <c r="E371" s="59" t="s">
        <v>81</v>
      </c>
      <c r="F371" s="59" t="s">
        <v>81</v>
      </c>
      <c r="G371" s="59" t="s">
        <v>81</v>
      </c>
      <c r="H371" s="59" t="s">
        <v>81</v>
      </c>
      <c r="I371" s="59" t="s">
        <v>81</v>
      </c>
      <c r="J371" s="59" t="s">
        <v>81</v>
      </c>
      <c r="K371" s="59" t="s">
        <v>81</v>
      </c>
      <c r="L371" s="59" t="s">
        <v>81</v>
      </c>
      <c r="M371" s="59" t="s">
        <v>81</v>
      </c>
      <c r="N371" s="59" t="s">
        <v>81</v>
      </c>
      <c r="O371" s="59" t="s">
        <v>81</v>
      </c>
      <c r="P371" s="59" t="s">
        <v>81</v>
      </c>
      <c r="Q371" s="59" t="s">
        <v>81</v>
      </c>
      <c r="R371" s="59" t="s">
        <v>81</v>
      </c>
      <c r="S371" s="59" t="s">
        <v>81</v>
      </c>
      <c r="T371" s="61" t="s">
        <v>81</v>
      </c>
      <c r="U371" s="60" t="s">
        <v>81</v>
      </c>
    </row>
    <row r="372" spans="1:21" x14ac:dyDescent="0.25">
      <c r="A372" s="26" t="s">
        <v>291</v>
      </c>
      <c r="B372" s="1" t="s">
        <v>194</v>
      </c>
      <c r="C372" s="50" t="s">
        <v>312</v>
      </c>
      <c r="D372" s="59" t="s">
        <v>81</v>
      </c>
      <c r="E372" s="59" t="s">
        <v>81</v>
      </c>
      <c r="F372" s="59" t="s">
        <v>81</v>
      </c>
      <c r="G372" s="59" t="s">
        <v>81</v>
      </c>
      <c r="H372" s="59" t="s">
        <v>81</v>
      </c>
      <c r="I372" s="59" t="s">
        <v>81</v>
      </c>
      <c r="J372" s="59" t="s">
        <v>81</v>
      </c>
      <c r="K372" s="59" t="s">
        <v>81</v>
      </c>
      <c r="L372" s="59" t="s">
        <v>81</v>
      </c>
      <c r="M372" s="59" t="s">
        <v>81</v>
      </c>
      <c r="N372" s="59" t="s">
        <v>81</v>
      </c>
      <c r="O372" s="59" t="s">
        <v>81</v>
      </c>
      <c r="P372" s="59" t="s">
        <v>81</v>
      </c>
      <c r="Q372" s="59" t="s">
        <v>81</v>
      </c>
      <c r="R372" s="59" t="s">
        <v>81</v>
      </c>
      <c r="S372" s="59" t="s">
        <v>81</v>
      </c>
      <c r="T372" s="61" t="s">
        <v>81</v>
      </c>
      <c r="U372" s="60" t="s">
        <v>81</v>
      </c>
    </row>
    <row r="373" spans="1:21" x14ac:dyDescent="0.25">
      <c r="A373" s="26" t="s">
        <v>292</v>
      </c>
      <c r="B373" s="1" t="s">
        <v>195</v>
      </c>
      <c r="C373" s="50" t="s">
        <v>312</v>
      </c>
      <c r="D373" s="59" t="s">
        <v>81</v>
      </c>
      <c r="E373" s="59" t="s">
        <v>81</v>
      </c>
      <c r="F373" s="59" t="s">
        <v>81</v>
      </c>
      <c r="G373" s="59" t="s">
        <v>81</v>
      </c>
      <c r="H373" s="59" t="s">
        <v>81</v>
      </c>
      <c r="I373" s="59" t="s">
        <v>81</v>
      </c>
      <c r="J373" s="59" t="s">
        <v>81</v>
      </c>
      <c r="K373" s="59" t="s">
        <v>81</v>
      </c>
      <c r="L373" s="59" t="s">
        <v>81</v>
      </c>
      <c r="M373" s="59" t="s">
        <v>81</v>
      </c>
      <c r="N373" s="59" t="s">
        <v>81</v>
      </c>
      <c r="O373" s="59" t="s">
        <v>81</v>
      </c>
      <c r="P373" s="59" t="s">
        <v>81</v>
      </c>
      <c r="Q373" s="59" t="s">
        <v>81</v>
      </c>
      <c r="R373" s="59" t="s">
        <v>81</v>
      </c>
      <c r="S373" s="59" t="s">
        <v>81</v>
      </c>
      <c r="T373" s="61" t="s">
        <v>81</v>
      </c>
      <c r="U373" s="60" t="s">
        <v>81</v>
      </c>
    </row>
    <row r="374" spans="1:21" ht="16.5" thickBot="1" x14ac:dyDescent="0.3">
      <c r="A374" s="27" t="s">
        <v>293</v>
      </c>
      <c r="B374" s="39" t="s">
        <v>442</v>
      </c>
      <c r="C374" s="51" t="s">
        <v>706</v>
      </c>
      <c r="D374" s="79">
        <v>1785.23325</v>
      </c>
      <c r="E374" s="79">
        <v>1764.2018412944167</v>
      </c>
      <c r="F374" s="79">
        <v>1841.04</v>
      </c>
      <c r="G374" s="79">
        <v>1703.2065833333299</v>
      </c>
      <c r="H374" s="79">
        <v>1841.04</v>
      </c>
      <c r="I374" s="42">
        <v>1841.04</v>
      </c>
      <c r="J374" s="79">
        <v>1841.04</v>
      </c>
      <c r="K374" s="42">
        <v>1841.04</v>
      </c>
      <c r="L374" s="79">
        <v>1841.04</v>
      </c>
      <c r="M374" s="42">
        <v>1841.04</v>
      </c>
      <c r="N374" s="79">
        <v>1841.04</v>
      </c>
      <c r="O374" s="42">
        <v>1841.04</v>
      </c>
      <c r="P374" s="79">
        <v>1841.04</v>
      </c>
      <c r="Q374" s="42" t="s">
        <v>81</v>
      </c>
      <c r="R374" s="79">
        <v>1841.04</v>
      </c>
      <c r="S374" s="42" t="s">
        <v>81</v>
      </c>
      <c r="T374" s="54">
        <f>IFERROR(AVERAGE(H374,J374,L374,N374,P374,R374),"-")</f>
        <v>1841.0400000000002</v>
      </c>
      <c r="U374" s="43">
        <f>IFERROR(AVERAGE(I374,K374,M374,O374),"-")</f>
        <v>1841.04</v>
      </c>
    </row>
    <row r="375" spans="1:21" x14ac:dyDescent="0.25">
      <c r="A375" s="111" t="s">
        <v>685</v>
      </c>
      <c r="B375" s="112"/>
      <c r="C375" s="112"/>
      <c r="D375" s="112"/>
      <c r="E375" s="112"/>
      <c r="F375" s="112"/>
      <c r="G375" s="112"/>
      <c r="H375" s="112"/>
      <c r="I375" s="112"/>
      <c r="J375" s="112"/>
      <c r="K375" s="112"/>
      <c r="L375" s="112"/>
      <c r="M375" s="112"/>
      <c r="N375" s="112"/>
      <c r="O375" s="112"/>
      <c r="P375" s="112"/>
      <c r="Q375" s="112"/>
      <c r="R375" s="112"/>
      <c r="S375" s="112"/>
      <c r="T375" s="112"/>
      <c r="U375" s="113"/>
    </row>
    <row r="376" spans="1:21" ht="16.5" thickBot="1" x14ac:dyDescent="0.3">
      <c r="A376" s="114"/>
      <c r="B376" s="115"/>
      <c r="C376" s="115"/>
      <c r="D376" s="115"/>
      <c r="E376" s="115"/>
      <c r="F376" s="115"/>
      <c r="G376" s="115"/>
      <c r="H376" s="115"/>
      <c r="I376" s="115"/>
      <c r="J376" s="115"/>
      <c r="K376" s="115"/>
      <c r="L376" s="115"/>
      <c r="M376" s="115"/>
      <c r="N376" s="115"/>
      <c r="O376" s="115"/>
      <c r="P376" s="115"/>
      <c r="Q376" s="115"/>
      <c r="R376" s="115"/>
      <c r="S376" s="115"/>
      <c r="T376" s="115"/>
      <c r="U376" s="116"/>
    </row>
    <row r="377" spans="1:21" ht="15.75" customHeight="1" x14ac:dyDescent="0.25">
      <c r="A377" s="117" t="s">
        <v>0</v>
      </c>
      <c r="B377" s="119" t="s">
        <v>1</v>
      </c>
      <c r="C377" s="121" t="s">
        <v>167</v>
      </c>
      <c r="D377" s="46" t="str">
        <f>D14</f>
        <v>Год 2022</v>
      </c>
      <c r="E377" s="100" t="str">
        <f t="shared" ref="E377:F379" si="20">E14</f>
        <v>Год 2023</v>
      </c>
      <c r="F377" s="104" t="str">
        <f t="shared" ref="F377:S379" si="21">F14</f>
        <v>Год 2024</v>
      </c>
      <c r="G377" s="105">
        <f t="shared" si="21"/>
        <v>0</v>
      </c>
      <c r="H377" s="123" t="str">
        <f t="shared" si="21"/>
        <v>Год 2025</v>
      </c>
      <c r="I377" s="124">
        <f t="shared" si="21"/>
        <v>0</v>
      </c>
      <c r="J377" s="104" t="str">
        <f t="shared" si="21"/>
        <v>Год 2026</v>
      </c>
      <c r="K377" s="105">
        <f t="shared" si="21"/>
        <v>0</v>
      </c>
      <c r="L377" s="104" t="str">
        <f t="shared" si="21"/>
        <v>Год 2027</v>
      </c>
      <c r="M377" s="105"/>
      <c r="N377" s="104" t="str">
        <f t="shared" si="21"/>
        <v>Год 2028</v>
      </c>
      <c r="O377" s="105"/>
      <c r="P377" s="104" t="str">
        <f t="shared" ref="P377:U378" si="22">P14</f>
        <v>Год 2029</v>
      </c>
      <c r="Q377" s="105"/>
      <c r="R377" s="104" t="str">
        <f t="shared" ref="R377" si="23">R14</f>
        <v>Год 2030</v>
      </c>
      <c r="S377" s="105"/>
      <c r="T377" s="106" t="s">
        <v>84</v>
      </c>
      <c r="U377" s="107"/>
    </row>
    <row r="378" spans="1:21" ht="47.25" x14ac:dyDescent="0.25">
      <c r="A378" s="118"/>
      <c r="B378" s="120"/>
      <c r="C378" s="122"/>
      <c r="D378" s="47" t="str">
        <f>D15</f>
        <v>Факт</v>
      </c>
      <c r="E378" s="22" t="str">
        <f t="shared" si="20"/>
        <v>Факт</v>
      </c>
      <c r="F378" s="22" t="str">
        <f t="shared" si="20"/>
        <v>Утвержденный план</v>
      </c>
      <c r="G378" s="22" t="str">
        <f t="shared" si="21"/>
        <v>Факт</v>
      </c>
      <c r="H378" s="22" t="str">
        <f t="shared" si="21"/>
        <v>Утвержденный план</v>
      </c>
      <c r="I378" s="22" t="str">
        <f t="shared" si="21"/>
        <v>Предложение по корректировке  утвержденного плана</v>
      </c>
      <c r="J378" s="22" t="str">
        <f t="shared" si="21"/>
        <v>Утвержденный план</v>
      </c>
      <c r="K378" s="22" t="str">
        <f t="shared" si="21"/>
        <v>Предложение по корректировке  утвержденного плана</v>
      </c>
      <c r="L378" s="22" t="str">
        <f t="shared" si="21"/>
        <v>Утвержденный план</v>
      </c>
      <c r="M378" s="22" t="str">
        <f t="shared" si="21"/>
        <v>Предложение по корректировке  утвержденного плана</v>
      </c>
      <c r="N378" s="22" t="str">
        <f t="shared" si="21"/>
        <v>Утвержденный план</v>
      </c>
      <c r="O378" s="22" t="str">
        <f t="shared" si="21"/>
        <v>Предложение по корректировке  утвержденного плана</v>
      </c>
      <c r="P378" s="22" t="str">
        <f t="shared" si="22"/>
        <v>План</v>
      </c>
      <c r="Q378" s="22" t="str">
        <f t="shared" si="22"/>
        <v>Предложение по корректировке  утвержденного плана</v>
      </c>
      <c r="R378" s="22" t="str">
        <f t="shared" si="22"/>
        <v>План</v>
      </c>
      <c r="S378" s="22" t="str">
        <f t="shared" si="22"/>
        <v>Предложение по корректировке  утвержденного плана</v>
      </c>
      <c r="T378" s="47" t="str">
        <f t="shared" si="22"/>
        <v>План</v>
      </c>
      <c r="U378" s="25" t="str">
        <f t="shared" si="22"/>
        <v>Предложение по корректировке  утвержденного плана</v>
      </c>
    </row>
    <row r="379" spans="1:21" s="21" customFormat="1" ht="16.5" thickBot="1" x14ac:dyDescent="0.3">
      <c r="A379" s="29">
        <v>1</v>
      </c>
      <c r="B379" s="30">
        <v>2</v>
      </c>
      <c r="C379" s="32">
        <v>3</v>
      </c>
      <c r="D379" s="99" t="str">
        <f>D16</f>
        <v>4.1</v>
      </c>
      <c r="E379" s="31" t="str">
        <f t="shared" si="20"/>
        <v>4.2</v>
      </c>
      <c r="F379" s="31" t="str">
        <f t="shared" si="20"/>
        <v>4.3</v>
      </c>
      <c r="G379" s="31" t="str">
        <f t="shared" si="21"/>
        <v>4.4</v>
      </c>
      <c r="H379" s="31" t="str">
        <f t="shared" si="21"/>
        <v>4.5</v>
      </c>
      <c r="I379" s="31" t="str">
        <f t="shared" si="21"/>
        <v>4.6</v>
      </c>
      <c r="J379" s="31" t="str">
        <f t="shared" si="21"/>
        <v>4.7</v>
      </c>
      <c r="K379" s="31" t="str">
        <f t="shared" si="21"/>
        <v>4.8</v>
      </c>
      <c r="L379" s="31" t="str">
        <f t="shared" si="21"/>
        <v>4.9</v>
      </c>
      <c r="M379" s="31" t="str">
        <f t="shared" si="21"/>
        <v>4.10</v>
      </c>
      <c r="N379" s="31" t="str">
        <f t="shared" si="21"/>
        <v>4.11</v>
      </c>
      <c r="O379" s="31" t="str">
        <f t="shared" si="21"/>
        <v>4.12</v>
      </c>
      <c r="P379" s="31" t="str">
        <f t="shared" si="21"/>
        <v>4.13</v>
      </c>
      <c r="Q379" s="31" t="str">
        <f t="shared" si="21"/>
        <v>4.14</v>
      </c>
      <c r="R379" s="31" t="str">
        <f t="shared" si="21"/>
        <v>4.15</v>
      </c>
      <c r="S379" s="31" t="str">
        <f t="shared" si="21"/>
        <v>4.16</v>
      </c>
      <c r="T379" s="29" t="s">
        <v>652</v>
      </c>
      <c r="U379" s="32">
        <v>6</v>
      </c>
    </row>
    <row r="380" spans="1:21" x14ac:dyDescent="0.25">
      <c r="A380" s="102" t="s">
        <v>716</v>
      </c>
      <c r="B380" s="103"/>
      <c r="C380" s="49" t="s">
        <v>312</v>
      </c>
      <c r="D380" s="44">
        <v>436.08427100000006</v>
      </c>
      <c r="E380" s="44">
        <v>948.45994899999982</v>
      </c>
      <c r="F380" s="44">
        <v>2698.008147601643</v>
      </c>
      <c r="G380" s="44">
        <v>2631.5748879999992</v>
      </c>
      <c r="H380" s="44">
        <v>2419.1893852761336</v>
      </c>
      <c r="I380" s="44">
        <v>1964.7334440000004</v>
      </c>
      <c r="J380" s="44">
        <v>1157.4296701965684</v>
      </c>
      <c r="K380" s="44">
        <v>1582.3764719999999</v>
      </c>
      <c r="L380" s="44">
        <v>1258.3780384310624</v>
      </c>
      <c r="M380" s="44">
        <v>1561.1676770000001</v>
      </c>
      <c r="N380" s="44">
        <v>1318.4591961010624</v>
      </c>
      <c r="O380" s="44">
        <v>1625.461403</v>
      </c>
      <c r="P380" s="44">
        <v>1669.9608190000001</v>
      </c>
      <c r="Q380" s="44" t="s">
        <v>81</v>
      </c>
      <c r="R380" s="44">
        <v>1709.2640600000002</v>
      </c>
      <c r="S380" s="44" t="s">
        <v>81</v>
      </c>
      <c r="T380" s="96">
        <f t="shared" ref="T380:T411" si="24">IFERROR(H380+J380+L380+N380+P380+R380+0+0,"-")</f>
        <v>9532.6811690048253</v>
      </c>
      <c r="U380" s="80">
        <f t="shared" ref="U380:U411" si="25">IFERROR(I380+K380+M380+O380,"-")</f>
        <v>6733.738996000001</v>
      </c>
    </row>
    <row r="381" spans="1:21" x14ac:dyDescent="0.25">
      <c r="A381" s="26" t="s">
        <v>8</v>
      </c>
      <c r="B381" s="2" t="s">
        <v>604</v>
      </c>
      <c r="C381" s="50" t="s">
        <v>312</v>
      </c>
      <c r="D381" s="24">
        <v>436.08427100000006</v>
      </c>
      <c r="E381" s="24">
        <v>948.45994899999982</v>
      </c>
      <c r="F381" s="24">
        <v>2698.008147601643</v>
      </c>
      <c r="G381" s="81">
        <v>2631.5748879999992</v>
      </c>
      <c r="H381" s="81">
        <v>2419.1893852761336</v>
      </c>
      <c r="I381" s="81">
        <v>1964.7334440000004</v>
      </c>
      <c r="J381" s="81">
        <v>1157.4296701965684</v>
      </c>
      <c r="K381" s="81">
        <v>1582.3764719999999</v>
      </c>
      <c r="L381" s="81">
        <v>1258.3780384310624</v>
      </c>
      <c r="M381" s="81">
        <v>1561.1676770000001</v>
      </c>
      <c r="N381" s="81">
        <v>1318.4591961010624</v>
      </c>
      <c r="O381" s="81">
        <v>1625.461403</v>
      </c>
      <c r="P381" s="81">
        <v>1669.9608190000001</v>
      </c>
      <c r="Q381" s="81" t="s">
        <v>81</v>
      </c>
      <c r="R381" s="81">
        <v>1709.2640600000002</v>
      </c>
      <c r="S381" s="81" t="s">
        <v>81</v>
      </c>
      <c r="T381" s="97">
        <f t="shared" si="24"/>
        <v>9532.6811690048253</v>
      </c>
      <c r="U381" s="82">
        <f t="shared" si="25"/>
        <v>6733.738996000001</v>
      </c>
    </row>
    <row r="382" spans="1:21" x14ac:dyDescent="0.25">
      <c r="A382" s="26" t="s">
        <v>9</v>
      </c>
      <c r="B382" s="6" t="s">
        <v>66</v>
      </c>
      <c r="C382" s="50" t="s">
        <v>312</v>
      </c>
      <c r="D382" s="24">
        <v>103.78722300000001</v>
      </c>
      <c r="E382" s="24">
        <v>276.14084161383596</v>
      </c>
      <c r="F382" s="24">
        <v>1330.77415325569</v>
      </c>
      <c r="G382" s="81">
        <v>1093.4682466584973</v>
      </c>
      <c r="H382" s="81">
        <v>1714.0587301937396</v>
      </c>
      <c r="I382" s="81">
        <v>1074.3946672412533</v>
      </c>
      <c r="J382" s="81">
        <v>443.42834607806185</v>
      </c>
      <c r="K382" s="81">
        <v>642.76667895000014</v>
      </c>
      <c r="L382" s="81">
        <v>518.4013316328892</v>
      </c>
      <c r="M382" s="81">
        <v>601.81719615666668</v>
      </c>
      <c r="N382" s="81">
        <v>568.4013316328892</v>
      </c>
      <c r="O382" s="81">
        <v>634.83715239555556</v>
      </c>
      <c r="P382" s="81">
        <v>651.63401594444463</v>
      </c>
      <c r="Q382" s="81" t="s">
        <v>81</v>
      </c>
      <c r="R382" s="81">
        <v>674.38671666666664</v>
      </c>
      <c r="S382" s="81" t="s">
        <v>81</v>
      </c>
      <c r="T382" s="97">
        <f t="shared" si="24"/>
        <v>4570.3104721486916</v>
      </c>
      <c r="U382" s="82">
        <f t="shared" si="25"/>
        <v>2953.8156947434759</v>
      </c>
    </row>
    <row r="383" spans="1:21" ht="31.5" x14ac:dyDescent="0.25">
      <c r="A383" s="26" t="s">
        <v>67</v>
      </c>
      <c r="B383" s="1" t="s">
        <v>522</v>
      </c>
      <c r="C383" s="50" t="s">
        <v>312</v>
      </c>
      <c r="D383" s="83">
        <v>92.106773000000018</v>
      </c>
      <c r="E383" s="83">
        <v>244.14296861383593</v>
      </c>
      <c r="F383" s="83">
        <v>1251.2031514256016</v>
      </c>
      <c r="G383" s="81">
        <v>1093.4682466584973</v>
      </c>
      <c r="H383" s="81">
        <v>505.74934219373944</v>
      </c>
      <c r="I383" s="81">
        <v>806.40223710425312</v>
      </c>
      <c r="J383" s="81">
        <v>443.42834607806185</v>
      </c>
      <c r="K383" s="81">
        <v>642.76667895000014</v>
      </c>
      <c r="L383" s="81">
        <v>518.4013316328892</v>
      </c>
      <c r="M383" s="81">
        <v>601.81719615666668</v>
      </c>
      <c r="N383" s="81">
        <v>568.4013316328892</v>
      </c>
      <c r="O383" s="81">
        <v>634.83715239555556</v>
      </c>
      <c r="P383" s="81">
        <v>651.63401594444463</v>
      </c>
      <c r="Q383" s="81" t="s">
        <v>81</v>
      </c>
      <c r="R383" s="81">
        <v>674.38671666666664</v>
      </c>
      <c r="S383" s="81" t="s">
        <v>81</v>
      </c>
      <c r="T383" s="97">
        <f t="shared" si="24"/>
        <v>3362.001084148691</v>
      </c>
      <c r="U383" s="82">
        <f t="shared" si="25"/>
        <v>2685.8232646064757</v>
      </c>
    </row>
    <row r="384" spans="1:21" x14ac:dyDescent="0.25">
      <c r="A384" s="26" t="s">
        <v>155</v>
      </c>
      <c r="B384" s="7" t="s">
        <v>444</v>
      </c>
      <c r="C384" s="50" t="s">
        <v>312</v>
      </c>
      <c r="D384" s="83" t="s">
        <v>81</v>
      </c>
      <c r="E384" s="83" t="s">
        <v>81</v>
      </c>
      <c r="F384" s="83" t="s">
        <v>81</v>
      </c>
      <c r="G384" s="81" t="s">
        <v>81</v>
      </c>
      <c r="H384" s="81" t="s">
        <v>81</v>
      </c>
      <c r="I384" s="81" t="s">
        <v>81</v>
      </c>
      <c r="J384" s="81" t="s">
        <v>81</v>
      </c>
      <c r="K384" s="81" t="s">
        <v>81</v>
      </c>
      <c r="L384" s="81" t="s">
        <v>81</v>
      </c>
      <c r="M384" s="81" t="s">
        <v>81</v>
      </c>
      <c r="N384" s="81" t="s">
        <v>81</v>
      </c>
      <c r="O384" s="81" t="s">
        <v>81</v>
      </c>
      <c r="P384" s="81" t="s">
        <v>81</v>
      </c>
      <c r="Q384" s="81" t="s">
        <v>81</v>
      </c>
      <c r="R384" s="81" t="s">
        <v>81</v>
      </c>
      <c r="S384" s="81" t="s">
        <v>81</v>
      </c>
      <c r="T384" s="97" t="str">
        <f t="shared" si="24"/>
        <v>-</v>
      </c>
      <c r="U384" s="82" t="str">
        <f t="shared" si="25"/>
        <v>-</v>
      </c>
    </row>
    <row r="385" spans="1:21" ht="31.5" x14ac:dyDescent="0.25">
      <c r="A385" s="26" t="s">
        <v>479</v>
      </c>
      <c r="B385" s="8" t="s">
        <v>461</v>
      </c>
      <c r="C385" s="50" t="s">
        <v>312</v>
      </c>
      <c r="D385" s="83" t="s">
        <v>81</v>
      </c>
      <c r="E385" s="83" t="s">
        <v>81</v>
      </c>
      <c r="F385" s="83" t="s">
        <v>81</v>
      </c>
      <c r="G385" s="81" t="s">
        <v>81</v>
      </c>
      <c r="H385" s="81" t="s">
        <v>81</v>
      </c>
      <c r="I385" s="81" t="s">
        <v>81</v>
      </c>
      <c r="J385" s="81" t="s">
        <v>81</v>
      </c>
      <c r="K385" s="81" t="s">
        <v>81</v>
      </c>
      <c r="L385" s="81" t="s">
        <v>81</v>
      </c>
      <c r="M385" s="81" t="s">
        <v>81</v>
      </c>
      <c r="N385" s="81" t="s">
        <v>81</v>
      </c>
      <c r="O385" s="81" t="s">
        <v>81</v>
      </c>
      <c r="P385" s="81" t="s">
        <v>81</v>
      </c>
      <c r="Q385" s="81" t="s">
        <v>81</v>
      </c>
      <c r="R385" s="81" t="s">
        <v>81</v>
      </c>
      <c r="S385" s="81" t="s">
        <v>81</v>
      </c>
      <c r="T385" s="97" t="str">
        <f t="shared" si="24"/>
        <v>-</v>
      </c>
      <c r="U385" s="82" t="str">
        <f t="shared" si="25"/>
        <v>-</v>
      </c>
    </row>
    <row r="386" spans="1:21" ht="31.5" x14ac:dyDescent="0.25">
      <c r="A386" s="26" t="s">
        <v>480</v>
      </c>
      <c r="B386" s="8" t="s">
        <v>462</v>
      </c>
      <c r="C386" s="50" t="s">
        <v>312</v>
      </c>
      <c r="D386" s="83" t="s">
        <v>81</v>
      </c>
      <c r="E386" s="83" t="s">
        <v>81</v>
      </c>
      <c r="F386" s="83" t="s">
        <v>81</v>
      </c>
      <c r="G386" s="81" t="s">
        <v>81</v>
      </c>
      <c r="H386" s="81" t="s">
        <v>81</v>
      </c>
      <c r="I386" s="81" t="s">
        <v>81</v>
      </c>
      <c r="J386" s="81" t="s">
        <v>81</v>
      </c>
      <c r="K386" s="81" t="s">
        <v>81</v>
      </c>
      <c r="L386" s="81" t="s">
        <v>81</v>
      </c>
      <c r="M386" s="81" t="s">
        <v>81</v>
      </c>
      <c r="N386" s="81" t="s">
        <v>81</v>
      </c>
      <c r="O386" s="81" t="s">
        <v>81</v>
      </c>
      <c r="P386" s="81" t="s">
        <v>81</v>
      </c>
      <c r="Q386" s="81" t="s">
        <v>81</v>
      </c>
      <c r="R386" s="81" t="s">
        <v>81</v>
      </c>
      <c r="S386" s="81" t="s">
        <v>81</v>
      </c>
      <c r="T386" s="97" t="str">
        <f t="shared" si="24"/>
        <v>-</v>
      </c>
      <c r="U386" s="82" t="str">
        <f t="shared" si="25"/>
        <v>-</v>
      </c>
    </row>
    <row r="387" spans="1:21" ht="31.5" x14ac:dyDescent="0.25">
      <c r="A387" s="26" t="s">
        <v>523</v>
      </c>
      <c r="B387" s="8" t="s">
        <v>447</v>
      </c>
      <c r="C387" s="50" t="s">
        <v>312</v>
      </c>
      <c r="D387" s="83" t="s">
        <v>81</v>
      </c>
      <c r="E387" s="83" t="s">
        <v>81</v>
      </c>
      <c r="F387" s="83" t="s">
        <v>81</v>
      </c>
      <c r="G387" s="81" t="s">
        <v>81</v>
      </c>
      <c r="H387" s="81" t="s">
        <v>81</v>
      </c>
      <c r="I387" s="81" t="s">
        <v>81</v>
      </c>
      <c r="J387" s="81" t="s">
        <v>81</v>
      </c>
      <c r="K387" s="81" t="s">
        <v>81</v>
      </c>
      <c r="L387" s="81" t="s">
        <v>81</v>
      </c>
      <c r="M387" s="81" t="s">
        <v>81</v>
      </c>
      <c r="N387" s="81" t="s">
        <v>81</v>
      </c>
      <c r="O387" s="81" t="s">
        <v>81</v>
      </c>
      <c r="P387" s="81" t="s">
        <v>81</v>
      </c>
      <c r="Q387" s="81" t="s">
        <v>81</v>
      </c>
      <c r="R387" s="81" t="s">
        <v>81</v>
      </c>
      <c r="S387" s="81" t="s">
        <v>81</v>
      </c>
      <c r="T387" s="97" t="str">
        <f t="shared" si="24"/>
        <v>-</v>
      </c>
      <c r="U387" s="82" t="str">
        <f t="shared" si="25"/>
        <v>-</v>
      </c>
    </row>
    <row r="388" spans="1:21" x14ac:dyDescent="0.25">
      <c r="A388" s="26" t="s">
        <v>156</v>
      </c>
      <c r="B388" s="7" t="s">
        <v>623</v>
      </c>
      <c r="C388" s="50" t="s">
        <v>312</v>
      </c>
      <c r="D388" s="83" t="s">
        <v>81</v>
      </c>
      <c r="E388" s="83" t="s">
        <v>81</v>
      </c>
      <c r="F388" s="83" t="s">
        <v>81</v>
      </c>
      <c r="G388" s="81" t="s">
        <v>81</v>
      </c>
      <c r="H388" s="81" t="s">
        <v>81</v>
      </c>
      <c r="I388" s="81" t="s">
        <v>81</v>
      </c>
      <c r="J388" s="81" t="s">
        <v>81</v>
      </c>
      <c r="K388" s="81" t="s">
        <v>81</v>
      </c>
      <c r="L388" s="81" t="s">
        <v>81</v>
      </c>
      <c r="M388" s="81" t="s">
        <v>81</v>
      </c>
      <c r="N388" s="81" t="s">
        <v>81</v>
      </c>
      <c r="O388" s="81" t="s">
        <v>81</v>
      </c>
      <c r="P388" s="81" t="s">
        <v>81</v>
      </c>
      <c r="Q388" s="81" t="s">
        <v>81</v>
      </c>
      <c r="R388" s="81" t="s">
        <v>81</v>
      </c>
      <c r="S388" s="81" t="s">
        <v>81</v>
      </c>
      <c r="T388" s="97" t="str">
        <f t="shared" si="24"/>
        <v>-</v>
      </c>
      <c r="U388" s="82" t="str">
        <f t="shared" si="25"/>
        <v>-</v>
      </c>
    </row>
    <row r="389" spans="1:21" x14ac:dyDescent="0.25">
      <c r="A389" s="26" t="s">
        <v>157</v>
      </c>
      <c r="B389" s="7" t="s">
        <v>445</v>
      </c>
      <c r="C389" s="50" t="s">
        <v>312</v>
      </c>
      <c r="D389" s="83">
        <v>0</v>
      </c>
      <c r="E389" s="83">
        <v>81.579303613835947</v>
      </c>
      <c r="F389" s="83">
        <v>190</v>
      </c>
      <c r="G389" s="81">
        <v>240.06818839404411</v>
      </c>
      <c r="H389" s="81">
        <v>384.1786304259673</v>
      </c>
      <c r="I389" s="81">
        <v>494.25718720022331</v>
      </c>
      <c r="J389" s="81">
        <v>361.82163266453273</v>
      </c>
      <c r="K389" s="81">
        <v>489.30337560237177</v>
      </c>
      <c r="L389" s="81">
        <v>432.5974937548657</v>
      </c>
      <c r="M389" s="81">
        <v>520.86920032591649</v>
      </c>
      <c r="N389" s="81">
        <v>482.5974937548657</v>
      </c>
      <c r="O389" s="81">
        <v>551.07559561556582</v>
      </c>
      <c r="P389" s="81">
        <v>565.66628749441986</v>
      </c>
      <c r="Q389" s="81" t="s">
        <v>81</v>
      </c>
      <c r="R389" s="81">
        <v>586.14733897954181</v>
      </c>
      <c r="S389" s="81" t="s">
        <v>81</v>
      </c>
      <c r="T389" s="97">
        <f t="shared" si="24"/>
        <v>2813.0088770741936</v>
      </c>
      <c r="U389" s="82">
        <f t="shared" si="25"/>
        <v>2055.5053587440775</v>
      </c>
    </row>
    <row r="390" spans="1:21" x14ac:dyDescent="0.25">
      <c r="A390" s="26" t="s">
        <v>158</v>
      </c>
      <c r="B390" s="7" t="s">
        <v>615</v>
      </c>
      <c r="C390" s="50" t="s">
        <v>312</v>
      </c>
      <c r="D390" s="83" t="s">
        <v>81</v>
      </c>
      <c r="E390" s="83" t="s">
        <v>81</v>
      </c>
      <c r="F390" s="83" t="s">
        <v>81</v>
      </c>
      <c r="G390" s="81" t="s">
        <v>81</v>
      </c>
      <c r="H390" s="81" t="s">
        <v>81</v>
      </c>
      <c r="I390" s="81" t="s">
        <v>81</v>
      </c>
      <c r="J390" s="81" t="s">
        <v>81</v>
      </c>
      <c r="K390" s="81" t="s">
        <v>81</v>
      </c>
      <c r="L390" s="81" t="s">
        <v>81</v>
      </c>
      <c r="M390" s="81" t="s">
        <v>81</v>
      </c>
      <c r="N390" s="81" t="s">
        <v>81</v>
      </c>
      <c r="O390" s="81" t="s">
        <v>81</v>
      </c>
      <c r="P390" s="81" t="s">
        <v>81</v>
      </c>
      <c r="Q390" s="81" t="s">
        <v>81</v>
      </c>
      <c r="R390" s="81" t="s">
        <v>81</v>
      </c>
      <c r="S390" s="81" t="s">
        <v>81</v>
      </c>
      <c r="T390" s="97" t="str">
        <f t="shared" si="24"/>
        <v>-</v>
      </c>
      <c r="U390" s="82" t="str">
        <f t="shared" si="25"/>
        <v>-</v>
      </c>
    </row>
    <row r="391" spans="1:21" x14ac:dyDescent="0.25">
      <c r="A391" s="26" t="s">
        <v>159</v>
      </c>
      <c r="B391" s="7" t="s">
        <v>70</v>
      </c>
      <c r="C391" s="50" t="s">
        <v>312</v>
      </c>
      <c r="D391" s="83">
        <v>92.106773000000018</v>
      </c>
      <c r="E391" s="83">
        <v>162.56366499999999</v>
      </c>
      <c r="F391" s="83">
        <v>1061.2031514256016</v>
      </c>
      <c r="G391" s="81">
        <v>853.40005826445315</v>
      </c>
      <c r="H391" s="81">
        <v>121.57071176777212</v>
      </c>
      <c r="I391" s="81">
        <v>312.1450499040298</v>
      </c>
      <c r="J391" s="81">
        <v>81.606713413529093</v>
      </c>
      <c r="K391" s="81">
        <v>153.46330334762831</v>
      </c>
      <c r="L391" s="81">
        <v>85.803837878023486</v>
      </c>
      <c r="M391" s="81">
        <v>80.947995830750173</v>
      </c>
      <c r="N391" s="81">
        <v>85.803837878023486</v>
      </c>
      <c r="O391" s="81">
        <v>83.761556779989775</v>
      </c>
      <c r="P391" s="81">
        <v>85.967728450024723</v>
      </c>
      <c r="Q391" s="81" t="s">
        <v>81</v>
      </c>
      <c r="R391" s="81">
        <v>88.239377687124872</v>
      </c>
      <c r="S391" s="81" t="s">
        <v>81</v>
      </c>
      <c r="T391" s="97">
        <f t="shared" si="24"/>
        <v>548.99220707449774</v>
      </c>
      <c r="U391" s="82">
        <f t="shared" si="25"/>
        <v>630.31790586239799</v>
      </c>
    </row>
    <row r="392" spans="1:21" ht="31.5" x14ac:dyDescent="0.25">
      <c r="A392" s="26" t="s">
        <v>524</v>
      </c>
      <c r="B392" s="8" t="s">
        <v>521</v>
      </c>
      <c r="C392" s="50" t="s">
        <v>312</v>
      </c>
      <c r="D392" s="83" t="s">
        <v>81</v>
      </c>
      <c r="E392" s="83" t="s">
        <v>81</v>
      </c>
      <c r="F392" s="83" t="s">
        <v>81</v>
      </c>
      <c r="G392" s="81" t="s">
        <v>81</v>
      </c>
      <c r="H392" s="81" t="s">
        <v>81</v>
      </c>
      <c r="I392" s="81" t="s">
        <v>81</v>
      </c>
      <c r="J392" s="81" t="s">
        <v>81</v>
      </c>
      <c r="K392" s="81" t="s">
        <v>81</v>
      </c>
      <c r="L392" s="81" t="s">
        <v>81</v>
      </c>
      <c r="M392" s="81" t="s">
        <v>81</v>
      </c>
      <c r="N392" s="81" t="s">
        <v>81</v>
      </c>
      <c r="O392" s="81" t="s">
        <v>81</v>
      </c>
      <c r="P392" s="81" t="s">
        <v>81</v>
      </c>
      <c r="Q392" s="81" t="s">
        <v>81</v>
      </c>
      <c r="R392" s="81" t="s">
        <v>81</v>
      </c>
      <c r="S392" s="81" t="s">
        <v>81</v>
      </c>
      <c r="T392" s="97" t="str">
        <f t="shared" si="24"/>
        <v>-</v>
      </c>
      <c r="U392" s="82" t="str">
        <f t="shared" si="25"/>
        <v>-</v>
      </c>
    </row>
    <row r="393" spans="1:21" x14ac:dyDescent="0.25">
      <c r="A393" s="26" t="s">
        <v>525</v>
      </c>
      <c r="B393" s="8" t="s">
        <v>567</v>
      </c>
      <c r="C393" s="50" t="s">
        <v>312</v>
      </c>
      <c r="D393" s="83" t="s">
        <v>81</v>
      </c>
      <c r="E393" s="83" t="s">
        <v>81</v>
      </c>
      <c r="F393" s="83" t="s">
        <v>81</v>
      </c>
      <c r="G393" s="81" t="s">
        <v>81</v>
      </c>
      <c r="H393" s="81" t="s">
        <v>81</v>
      </c>
      <c r="I393" s="81" t="s">
        <v>81</v>
      </c>
      <c r="J393" s="81" t="s">
        <v>81</v>
      </c>
      <c r="K393" s="81" t="s">
        <v>81</v>
      </c>
      <c r="L393" s="81" t="s">
        <v>81</v>
      </c>
      <c r="M393" s="81" t="s">
        <v>81</v>
      </c>
      <c r="N393" s="81" t="s">
        <v>81</v>
      </c>
      <c r="O393" s="81" t="s">
        <v>81</v>
      </c>
      <c r="P393" s="81" t="s">
        <v>81</v>
      </c>
      <c r="Q393" s="81" t="s">
        <v>81</v>
      </c>
      <c r="R393" s="81" t="s">
        <v>81</v>
      </c>
      <c r="S393" s="81" t="s">
        <v>81</v>
      </c>
      <c r="T393" s="97" t="str">
        <f t="shared" si="24"/>
        <v>-</v>
      </c>
      <c r="U393" s="82" t="str">
        <f t="shared" si="25"/>
        <v>-</v>
      </c>
    </row>
    <row r="394" spans="1:21" x14ac:dyDescent="0.25">
      <c r="A394" s="26" t="s">
        <v>526</v>
      </c>
      <c r="B394" s="8" t="s">
        <v>294</v>
      </c>
      <c r="C394" s="50" t="s">
        <v>312</v>
      </c>
      <c r="D394" s="83">
        <v>92.106773000000018</v>
      </c>
      <c r="E394" s="83">
        <v>162.56366499999999</v>
      </c>
      <c r="F394" s="83">
        <v>1061.2031514256016</v>
      </c>
      <c r="G394" s="81">
        <v>853.40005826445315</v>
      </c>
      <c r="H394" s="81">
        <v>121.57071176777212</v>
      </c>
      <c r="I394" s="81">
        <v>312.1450499040298</v>
      </c>
      <c r="J394" s="81">
        <v>81.606713413529093</v>
      </c>
      <c r="K394" s="81">
        <v>153.46330334762831</v>
      </c>
      <c r="L394" s="81">
        <v>85.803837878023486</v>
      </c>
      <c r="M394" s="81">
        <v>80.947995830750173</v>
      </c>
      <c r="N394" s="81">
        <v>85.803837878023486</v>
      </c>
      <c r="O394" s="81">
        <v>83.761556779989775</v>
      </c>
      <c r="P394" s="81">
        <v>85.967728450024723</v>
      </c>
      <c r="Q394" s="81" t="s">
        <v>81</v>
      </c>
      <c r="R394" s="81">
        <v>88.239377687124872</v>
      </c>
      <c r="S394" s="81" t="s">
        <v>81</v>
      </c>
      <c r="T394" s="97">
        <f t="shared" si="24"/>
        <v>548.99220707449774</v>
      </c>
      <c r="U394" s="82">
        <f t="shared" si="25"/>
        <v>630.31790586239799</v>
      </c>
    </row>
    <row r="395" spans="1:21" x14ac:dyDescent="0.25">
      <c r="A395" s="26" t="s">
        <v>527</v>
      </c>
      <c r="B395" s="8" t="s">
        <v>567</v>
      </c>
      <c r="C395" s="50" t="s">
        <v>312</v>
      </c>
      <c r="D395" s="83">
        <v>92.106773000000018</v>
      </c>
      <c r="E395" s="83">
        <v>162.56366499999999</v>
      </c>
      <c r="F395" s="83">
        <v>710.5445393101694</v>
      </c>
      <c r="G395" s="81">
        <v>483.33360659511845</v>
      </c>
      <c r="H395" s="81">
        <v>121.57071176777212</v>
      </c>
      <c r="I395" s="81">
        <v>246.78407493333341</v>
      </c>
      <c r="J395" s="81">
        <v>81.606713413529093</v>
      </c>
      <c r="K395" s="81">
        <v>75.139741666666666</v>
      </c>
      <c r="L395" s="81">
        <v>85.803837878023486</v>
      </c>
      <c r="M395" s="81">
        <v>0</v>
      </c>
      <c r="N395" s="81">
        <v>85.803837878023486</v>
      </c>
      <c r="O395" s="81">
        <v>0</v>
      </c>
      <c r="P395" s="81">
        <v>0</v>
      </c>
      <c r="Q395" s="81" t="s">
        <v>81</v>
      </c>
      <c r="R395" s="81">
        <v>0</v>
      </c>
      <c r="S395" s="81" t="s">
        <v>81</v>
      </c>
      <c r="T395" s="97">
        <f t="shared" si="24"/>
        <v>374.7851009373482</v>
      </c>
      <c r="U395" s="82">
        <f t="shared" si="25"/>
        <v>321.92381660000007</v>
      </c>
    </row>
    <row r="396" spans="1:21" x14ac:dyDescent="0.25">
      <c r="A396" s="26" t="s">
        <v>160</v>
      </c>
      <c r="B396" s="7" t="s">
        <v>446</v>
      </c>
      <c r="C396" s="50" t="s">
        <v>312</v>
      </c>
      <c r="D396" s="83" t="s">
        <v>81</v>
      </c>
      <c r="E396" s="83" t="s">
        <v>81</v>
      </c>
      <c r="F396" s="83" t="s">
        <v>81</v>
      </c>
      <c r="G396" s="81" t="s">
        <v>81</v>
      </c>
      <c r="H396" s="81" t="s">
        <v>81</v>
      </c>
      <c r="I396" s="81" t="s">
        <v>81</v>
      </c>
      <c r="J396" s="81" t="s">
        <v>81</v>
      </c>
      <c r="K396" s="81" t="s">
        <v>81</v>
      </c>
      <c r="L396" s="81" t="s">
        <v>81</v>
      </c>
      <c r="M396" s="81" t="s">
        <v>81</v>
      </c>
      <c r="N396" s="81" t="s">
        <v>81</v>
      </c>
      <c r="O396" s="81" t="s">
        <v>81</v>
      </c>
      <c r="P396" s="81" t="s">
        <v>81</v>
      </c>
      <c r="Q396" s="81" t="s">
        <v>81</v>
      </c>
      <c r="R396" s="81" t="s">
        <v>81</v>
      </c>
      <c r="S396" s="81" t="s">
        <v>81</v>
      </c>
      <c r="T396" s="97" t="str">
        <f t="shared" si="24"/>
        <v>-</v>
      </c>
      <c r="U396" s="82" t="str">
        <f t="shared" si="25"/>
        <v>-</v>
      </c>
    </row>
    <row r="397" spans="1:21" x14ac:dyDescent="0.25">
      <c r="A397" s="26" t="s">
        <v>180</v>
      </c>
      <c r="B397" s="7" t="s">
        <v>620</v>
      </c>
      <c r="C397" s="50" t="s">
        <v>312</v>
      </c>
      <c r="D397" s="83" t="s">
        <v>81</v>
      </c>
      <c r="E397" s="83" t="s">
        <v>81</v>
      </c>
      <c r="F397" s="83" t="s">
        <v>81</v>
      </c>
      <c r="G397" s="81" t="s">
        <v>81</v>
      </c>
      <c r="H397" s="81" t="s">
        <v>81</v>
      </c>
      <c r="I397" s="81" t="s">
        <v>81</v>
      </c>
      <c r="J397" s="81" t="s">
        <v>81</v>
      </c>
      <c r="K397" s="81" t="s">
        <v>81</v>
      </c>
      <c r="L397" s="81" t="s">
        <v>81</v>
      </c>
      <c r="M397" s="81" t="s">
        <v>81</v>
      </c>
      <c r="N397" s="81" t="s">
        <v>81</v>
      </c>
      <c r="O397" s="81" t="s">
        <v>81</v>
      </c>
      <c r="P397" s="81" t="s">
        <v>81</v>
      </c>
      <c r="Q397" s="81" t="s">
        <v>81</v>
      </c>
      <c r="R397" s="81" t="s">
        <v>81</v>
      </c>
      <c r="S397" s="81" t="s">
        <v>81</v>
      </c>
      <c r="T397" s="97" t="str">
        <f t="shared" si="24"/>
        <v>-</v>
      </c>
      <c r="U397" s="82" t="str">
        <f t="shared" si="25"/>
        <v>-</v>
      </c>
    </row>
    <row r="398" spans="1:21" ht="31.5" x14ac:dyDescent="0.25">
      <c r="A398" s="26" t="s">
        <v>472</v>
      </c>
      <c r="B398" s="7" t="s">
        <v>605</v>
      </c>
      <c r="C398" s="50" t="s">
        <v>312</v>
      </c>
      <c r="D398" s="83" t="s">
        <v>81</v>
      </c>
      <c r="E398" s="83" t="s">
        <v>81</v>
      </c>
      <c r="F398" s="83" t="s">
        <v>81</v>
      </c>
      <c r="G398" s="81" t="s">
        <v>81</v>
      </c>
      <c r="H398" s="81" t="s">
        <v>81</v>
      </c>
      <c r="I398" s="81" t="s">
        <v>81</v>
      </c>
      <c r="J398" s="81" t="s">
        <v>81</v>
      </c>
      <c r="K398" s="81" t="s">
        <v>81</v>
      </c>
      <c r="L398" s="81" t="s">
        <v>81</v>
      </c>
      <c r="M398" s="81" t="s">
        <v>81</v>
      </c>
      <c r="N398" s="81" t="s">
        <v>81</v>
      </c>
      <c r="O398" s="81" t="s">
        <v>81</v>
      </c>
      <c r="P398" s="81" t="s">
        <v>81</v>
      </c>
      <c r="Q398" s="81" t="s">
        <v>81</v>
      </c>
      <c r="R398" s="81" t="s">
        <v>81</v>
      </c>
      <c r="S398" s="81" t="s">
        <v>81</v>
      </c>
      <c r="T398" s="97" t="str">
        <f t="shared" si="24"/>
        <v>-</v>
      </c>
      <c r="U398" s="82" t="str">
        <f t="shared" si="25"/>
        <v>-</v>
      </c>
    </row>
    <row r="399" spans="1:21" x14ac:dyDescent="0.25">
      <c r="A399" s="26" t="s">
        <v>528</v>
      </c>
      <c r="B399" s="8" t="s">
        <v>207</v>
      </c>
      <c r="C399" s="50" t="s">
        <v>312</v>
      </c>
      <c r="D399" s="83" t="s">
        <v>81</v>
      </c>
      <c r="E399" s="83" t="s">
        <v>81</v>
      </c>
      <c r="F399" s="83" t="s">
        <v>81</v>
      </c>
      <c r="G399" s="81" t="s">
        <v>81</v>
      </c>
      <c r="H399" s="81" t="s">
        <v>81</v>
      </c>
      <c r="I399" s="81" t="s">
        <v>81</v>
      </c>
      <c r="J399" s="81" t="s">
        <v>81</v>
      </c>
      <c r="K399" s="81" t="s">
        <v>81</v>
      </c>
      <c r="L399" s="81" t="s">
        <v>81</v>
      </c>
      <c r="M399" s="81" t="s">
        <v>81</v>
      </c>
      <c r="N399" s="81" t="s">
        <v>81</v>
      </c>
      <c r="O399" s="81" t="s">
        <v>81</v>
      </c>
      <c r="P399" s="81" t="s">
        <v>81</v>
      </c>
      <c r="Q399" s="81" t="s">
        <v>81</v>
      </c>
      <c r="R399" s="81" t="s">
        <v>81</v>
      </c>
      <c r="S399" s="81" t="s">
        <v>81</v>
      </c>
      <c r="T399" s="97" t="str">
        <f t="shared" si="24"/>
        <v>-</v>
      </c>
      <c r="U399" s="82" t="str">
        <f t="shared" si="25"/>
        <v>-</v>
      </c>
    </row>
    <row r="400" spans="1:21" x14ac:dyDescent="0.25">
      <c r="A400" s="26" t="s">
        <v>529</v>
      </c>
      <c r="B400" s="14" t="s">
        <v>195</v>
      </c>
      <c r="C400" s="50" t="s">
        <v>312</v>
      </c>
      <c r="D400" s="83" t="s">
        <v>81</v>
      </c>
      <c r="E400" s="83" t="s">
        <v>81</v>
      </c>
      <c r="F400" s="83" t="s">
        <v>81</v>
      </c>
      <c r="G400" s="81" t="s">
        <v>81</v>
      </c>
      <c r="H400" s="81" t="s">
        <v>81</v>
      </c>
      <c r="I400" s="81" t="s">
        <v>81</v>
      </c>
      <c r="J400" s="81" t="s">
        <v>81</v>
      </c>
      <c r="K400" s="81" t="s">
        <v>81</v>
      </c>
      <c r="L400" s="81" t="s">
        <v>81</v>
      </c>
      <c r="M400" s="81" t="s">
        <v>81</v>
      </c>
      <c r="N400" s="81" t="s">
        <v>81</v>
      </c>
      <c r="O400" s="81" t="s">
        <v>81</v>
      </c>
      <c r="P400" s="81" t="s">
        <v>81</v>
      </c>
      <c r="Q400" s="81" t="s">
        <v>81</v>
      </c>
      <c r="R400" s="81" t="s">
        <v>81</v>
      </c>
      <c r="S400" s="81" t="s">
        <v>81</v>
      </c>
      <c r="T400" s="97" t="str">
        <f t="shared" si="24"/>
        <v>-</v>
      </c>
      <c r="U400" s="82" t="str">
        <f t="shared" si="25"/>
        <v>-</v>
      </c>
    </row>
    <row r="401" spans="1:21" ht="31.5" x14ac:dyDescent="0.25">
      <c r="A401" s="26" t="s">
        <v>68</v>
      </c>
      <c r="B401" s="1" t="s">
        <v>564</v>
      </c>
      <c r="C401" s="50" t="s">
        <v>312</v>
      </c>
      <c r="D401" s="24" t="s">
        <v>81</v>
      </c>
      <c r="E401" s="24" t="s">
        <v>81</v>
      </c>
      <c r="F401" s="24" t="s">
        <v>81</v>
      </c>
      <c r="G401" s="81" t="s">
        <v>81</v>
      </c>
      <c r="H401" s="81" t="s">
        <v>81</v>
      </c>
      <c r="I401" s="81" t="s">
        <v>81</v>
      </c>
      <c r="J401" s="81" t="s">
        <v>81</v>
      </c>
      <c r="K401" s="81" t="s">
        <v>81</v>
      </c>
      <c r="L401" s="81" t="s">
        <v>81</v>
      </c>
      <c r="M401" s="81" t="s">
        <v>81</v>
      </c>
      <c r="N401" s="81" t="s">
        <v>81</v>
      </c>
      <c r="O401" s="81" t="s">
        <v>81</v>
      </c>
      <c r="P401" s="81" t="s">
        <v>81</v>
      </c>
      <c r="Q401" s="81" t="s">
        <v>81</v>
      </c>
      <c r="R401" s="81" t="s">
        <v>81</v>
      </c>
      <c r="S401" s="81" t="s">
        <v>81</v>
      </c>
      <c r="T401" s="97" t="str">
        <f t="shared" si="24"/>
        <v>-</v>
      </c>
      <c r="U401" s="82" t="str">
        <f t="shared" si="25"/>
        <v>-</v>
      </c>
    </row>
    <row r="402" spans="1:21" ht="31.5" x14ac:dyDescent="0.25">
      <c r="A402" s="26" t="s">
        <v>530</v>
      </c>
      <c r="B402" s="7" t="s">
        <v>461</v>
      </c>
      <c r="C402" s="50" t="s">
        <v>312</v>
      </c>
      <c r="D402" s="24" t="s">
        <v>81</v>
      </c>
      <c r="E402" s="24" t="s">
        <v>81</v>
      </c>
      <c r="F402" s="24" t="s">
        <v>81</v>
      </c>
      <c r="G402" s="81" t="s">
        <v>81</v>
      </c>
      <c r="H402" s="81" t="s">
        <v>81</v>
      </c>
      <c r="I402" s="81" t="s">
        <v>81</v>
      </c>
      <c r="J402" s="81" t="s">
        <v>81</v>
      </c>
      <c r="K402" s="81" t="s">
        <v>81</v>
      </c>
      <c r="L402" s="81" t="s">
        <v>81</v>
      </c>
      <c r="M402" s="81" t="s">
        <v>81</v>
      </c>
      <c r="N402" s="81" t="s">
        <v>81</v>
      </c>
      <c r="O402" s="81" t="s">
        <v>81</v>
      </c>
      <c r="P402" s="81" t="s">
        <v>81</v>
      </c>
      <c r="Q402" s="81" t="s">
        <v>81</v>
      </c>
      <c r="R402" s="81" t="s">
        <v>81</v>
      </c>
      <c r="S402" s="81" t="s">
        <v>81</v>
      </c>
      <c r="T402" s="97" t="str">
        <f t="shared" si="24"/>
        <v>-</v>
      </c>
      <c r="U402" s="82" t="str">
        <f t="shared" si="25"/>
        <v>-</v>
      </c>
    </row>
    <row r="403" spans="1:21" ht="31.5" x14ac:dyDescent="0.25">
      <c r="A403" s="26" t="s">
        <v>531</v>
      </c>
      <c r="B403" s="7" t="s">
        <v>462</v>
      </c>
      <c r="C403" s="50" t="s">
        <v>312</v>
      </c>
      <c r="D403" s="24" t="s">
        <v>81</v>
      </c>
      <c r="E403" s="24" t="s">
        <v>81</v>
      </c>
      <c r="F403" s="24" t="s">
        <v>81</v>
      </c>
      <c r="G403" s="81" t="s">
        <v>81</v>
      </c>
      <c r="H403" s="81" t="s">
        <v>81</v>
      </c>
      <c r="I403" s="81" t="s">
        <v>81</v>
      </c>
      <c r="J403" s="81" t="s">
        <v>81</v>
      </c>
      <c r="K403" s="81" t="s">
        <v>81</v>
      </c>
      <c r="L403" s="81" t="s">
        <v>81</v>
      </c>
      <c r="M403" s="81" t="s">
        <v>81</v>
      </c>
      <c r="N403" s="81" t="s">
        <v>81</v>
      </c>
      <c r="O403" s="81" t="s">
        <v>81</v>
      </c>
      <c r="P403" s="81" t="s">
        <v>81</v>
      </c>
      <c r="Q403" s="81" t="s">
        <v>81</v>
      </c>
      <c r="R403" s="81" t="s">
        <v>81</v>
      </c>
      <c r="S403" s="81" t="s">
        <v>81</v>
      </c>
      <c r="T403" s="97" t="str">
        <f t="shared" si="24"/>
        <v>-</v>
      </c>
      <c r="U403" s="82" t="str">
        <f t="shared" si="25"/>
        <v>-</v>
      </c>
    </row>
    <row r="404" spans="1:21" ht="31.5" x14ac:dyDescent="0.25">
      <c r="A404" s="26" t="s">
        <v>532</v>
      </c>
      <c r="B404" s="7" t="s">
        <v>447</v>
      </c>
      <c r="C404" s="50" t="s">
        <v>312</v>
      </c>
      <c r="D404" s="24" t="s">
        <v>81</v>
      </c>
      <c r="E404" s="24" t="s">
        <v>81</v>
      </c>
      <c r="F404" s="24" t="s">
        <v>81</v>
      </c>
      <c r="G404" s="81" t="s">
        <v>81</v>
      </c>
      <c r="H404" s="81" t="s">
        <v>81</v>
      </c>
      <c r="I404" s="81" t="s">
        <v>81</v>
      </c>
      <c r="J404" s="81" t="s">
        <v>81</v>
      </c>
      <c r="K404" s="81" t="s">
        <v>81</v>
      </c>
      <c r="L404" s="81" t="s">
        <v>81</v>
      </c>
      <c r="M404" s="81" t="s">
        <v>81</v>
      </c>
      <c r="N404" s="81" t="s">
        <v>81</v>
      </c>
      <c r="O404" s="81" t="s">
        <v>81</v>
      </c>
      <c r="P404" s="81" t="s">
        <v>81</v>
      </c>
      <c r="Q404" s="81" t="s">
        <v>81</v>
      </c>
      <c r="R404" s="81" t="s">
        <v>81</v>
      </c>
      <c r="S404" s="81" t="s">
        <v>81</v>
      </c>
      <c r="T404" s="97" t="str">
        <f t="shared" si="24"/>
        <v>-</v>
      </c>
      <c r="U404" s="82" t="str">
        <f t="shared" si="25"/>
        <v>-</v>
      </c>
    </row>
    <row r="405" spans="1:21" x14ac:dyDescent="0.25">
      <c r="A405" s="26" t="s">
        <v>69</v>
      </c>
      <c r="B405" s="1" t="s">
        <v>83</v>
      </c>
      <c r="C405" s="50" t="s">
        <v>312</v>
      </c>
      <c r="D405" s="24">
        <v>11.68045</v>
      </c>
      <c r="E405" s="24">
        <v>31.997872999999998</v>
      </c>
      <c r="F405" s="24">
        <v>79.571001830088349</v>
      </c>
      <c r="G405" s="81">
        <v>0</v>
      </c>
      <c r="H405" s="81">
        <v>1208.3093880000001</v>
      </c>
      <c r="I405" s="81">
        <v>267.99243013699999</v>
      </c>
      <c r="J405" s="81">
        <v>0</v>
      </c>
      <c r="K405" s="81">
        <v>0</v>
      </c>
      <c r="L405" s="81">
        <v>0</v>
      </c>
      <c r="M405" s="81">
        <v>0</v>
      </c>
      <c r="N405" s="81">
        <v>0</v>
      </c>
      <c r="O405" s="81">
        <v>0</v>
      </c>
      <c r="P405" s="81">
        <v>0</v>
      </c>
      <c r="Q405" s="81" t="s">
        <v>81</v>
      </c>
      <c r="R405" s="81">
        <v>0</v>
      </c>
      <c r="S405" s="81" t="s">
        <v>81</v>
      </c>
      <c r="T405" s="97">
        <f t="shared" si="24"/>
        <v>1208.3093880000001</v>
      </c>
      <c r="U405" s="82">
        <f t="shared" si="25"/>
        <v>267.99243013699999</v>
      </c>
    </row>
    <row r="406" spans="1:21" x14ac:dyDescent="0.25">
      <c r="A406" s="26" t="s">
        <v>10</v>
      </c>
      <c r="B406" s="6" t="s">
        <v>606</v>
      </c>
      <c r="C406" s="50" t="s">
        <v>312</v>
      </c>
      <c r="D406" s="24">
        <v>332.29704800000002</v>
      </c>
      <c r="E406" s="24">
        <v>553.79864624783067</v>
      </c>
      <c r="F406" s="24">
        <v>503.65562103290335</v>
      </c>
      <c r="G406" s="81">
        <v>503.65562103290335</v>
      </c>
      <c r="H406" s="81">
        <v>529.65747060000001</v>
      </c>
      <c r="I406" s="81">
        <v>568.59049125979607</v>
      </c>
      <c r="J406" s="81">
        <v>540.25062001200001</v>
      </c>
      <c r="K406" s="81">
        <v>680</v>
      </c>
      <c r="L406" s="81">
        <v>550</v>
      </c>
      <c r="M406" s="81">
        <v>700</v>
      </c>
      <c r="N406" s="81">
        <v>550</v>
      </c>
      <c r="O406" s="81">
        <v>720</v>
      </c>
      <c r="P406" s="81">
        <v>740</v>
      </c>
      <c r="Q406" s="81" t="s">
        <v>81</v>
      </c>
      <c r="R406" s="81">
        <v>750</v>
      </c>
      <c r="S406" s="81" t="s">
        <v>81</v>
      </c>
      <c r="T406" s="97">
        <f t="shared" si="24"/>
        <v>3659.9080906119998</v>
      </c>
      <c r="U406" s="82">
        <f t="shared" si="25"/>
        <v>2668.5904912597962</v>
      </c>
    </row>
    <row r="407" spans="1:21" x14ac:dyDescent="0.25">
      <c r="A407" s="26" t="s">
        <v>71</v>
      </c>
      <c r="B407" s="1" t="s">
        <v>607</v>
      </c>
      <c r="C407" s="50" t="s">
        <v>312</v>
      </c>
      <c r="D407" s="83">
        <v>332.29704800000002</v>
      </c>
      <c r="E407" s="83">
        <v>553.79864624783067</v>
      </c>
      <c r="F407" s="83">
        <v>503.65562103290335</v>
      </c>
      <c r="G407" s="81">
        <v>503.65562103290335</v>
      </c>
      <c r="H407" s="81">
        <v>529.65747060000001</v>
      </c>
      <c r="I407" s="81">
        <v>568.59049125979607</v>
      </c>
      <c r="J407" s="81">
        <v>540.25062001200001</v>
      </c>
      <c r="K407" s="81">
        <v>680</v>
      </c>
      <c r="L407" s="81">
        <v>550</v>
      </c>
      <c r="M407" s="81">
        <v>700</v>
      </c>
      <c r="N407" s="81">
        <v>550</v>
      </c>
      <c r="O407" s="81">
        <v>720</v>
      </c>
      <c r="P407" s="81">
        <v>740</v>
      </c>
      <c r="Q407" s="81" t="s">
        <v>81</v>
      </c>
      <c r="R407" s="81">
        <v>750</v>
      </c>
      <c r="S407" s="81" t="s">
        <v>81</v>
      </c>
      <c r="T407" s="97">
        <f t="shared" si="24"/>
        <v>3659.9080906119998</v>
      </c>
      <c r="U407" s="82">
        <f t="shared" si="25"/>
        <v>2668.5904912597962</v>
      </c>
    </row>
    <row r="408" spans="1:21" x14ac:dyDescent="0.25">
      <c r="A408" s="26" t="s">
        <v>161</v>
      </c>
      <c r="B408" s="7" t="s">
        <v>308</v>
      </c>
      <c r="C408" s="50" t="s">
        <v>312</v>
      </c>
      <c r="D408" s="83" t="s">
        <v>81</v>
      </c>
      <c r="E408" s="83" t="s">
        <v>81</v>
      </c>
      <c r="F408" s="83" t="s">
        <v>81</v>
      </c>
      <c r="G408" s="81" t="s">
        <v>81</v>
      </c>
      <c r="H408" s="81" t="s">
        <v>81</v>
      </c>
      <c r="I408" s="81" t="s">
        <v>81</v>
      </c>
      <c r="J408" s="81" t="s">
        <v>81</v>
      </c>
      <c r="K408" s="81" t="s">
        <v>81</v>
      </c>
      <c r="L408" s="81" t="s">
        <v>81</v>
      </c>
      <c r="M408" s="81" t="s">
        <v>81</v>
      </c>
      <c r="N408" s="81" t="s">
        <v>81</v>
      </c>
      <c r="O408" s="81" t="s">
        <v>81</v>
      </c>
      <c r="P408" s="81" t="s">
        <v>81</v>
      </c>
      <c r="Q408" s="81" t="s">
        <v>81</v>
      </c>
      <c r="R408" s="81" t="s">
        <v>81</v>
      </c>
      <c r="S408" s="81" t="s">
        <v>81</v>
      </c>
      <c r="T408" s="97" t="str">
        <f t="shared" si="24"/>
        <v>-</v>
      </c>
      <c r="U408" s="82" t="str">
        <f t="shared" si="25"/>
        <v>-</v>
      </c>
    </row>
    <row r="409" spans="1:21" ht="31.5" x14ac:dyDescent="0.25">
      <c r="A409" s="26" t="s">
        <v>481</v>
      </c>
      <c r="B409" s="7" t="s">
        <v>461</v>
      </c>
      <c r="C409" s="50" t="s">
        <v>312</v>
      </c>
      <c r="D409" s="83" t="s">
        <v>81</v>
      </c>
      <c r="E409" s="83" t="s">
        <v>81</v>
      </c>
      <c r="F409" s="83" t="s">
        <v>81</v>
      </c>
      <c r="G409" s="81" t="s">
        <v>81</v>
      </c>
      <c r="H409" s="81" t="s">
        <v>81</v>
      </c>
      <c r="I409" s="81" t="s">
        <v>81</v>
      </c>
      <c r="J409" s="81" t="s">
        <v>81</v>
      </c>
      <c r="K409" s="81" t="s">
        <v>81</v>
      </c>
      <c r="L409" s="81" t="s">
        <v>81</v>
      </c>
      <c r="M409" s="81" t="s">
        <v>81</v>
      </c>
      <c r="N409" s="81" t="s">
        <v>81</v>
      </c>
      <c r="O409" s="81" t="s">
        <v>81</v>
      </c>
      <c r="P409" s="81" t="s">
        <v>81</v>
      </c>
      <c r="Q409" s="81" t="s">
        <v>81</v>
      </c>
      <c r="R409" s="81" t="s">
        <v>81</v>
      </c>
      <c r="S409" s="81" t="s">
        <v>81</v>
      </c>
      <c r="T409" s="97" t="str">
        <f t="shared" si="24"/>
        <v>-</v>
      </c>
      <c r="U409" s="82" t="str">
        <f t="shared" si="25"/>
        <v>-</v>
      </c>
    </row>
    <row r="410" spans="1:21" ht="31.5" x14ac:dyDescent="0.25">
      <c r="A410" s="26" t="s">
        <v>482</v>
      </c>
      <c r="B410" s="7" t="s">
        <v>462</v>
      </c>
      <c r="C410" s="50" t="s">
        <v>312</v>
      </c>
      <c r="D410" s="83" t="s">
        <v>81</v>
      </c>
      <c r="E410" s="83" t="s">
        <v>81</v>
      </c>
      <c r="F410" s="83" t="s">
        <v>81</v>
      </c>
      <c r="G410" s="81" t="s">
        <v>81</v>
      </c>
      <c r="H410" s="81" t="s">
        <v>81</v>
      </c>
      <c r="I410" s="81" t="s">
        <v>81</v>
      </c>
      <c r="J410" s="81" t="s">
        <v>81</v>
      </c>
      <c r="K410" s="81" t="s">
        <v>81</v>
      </c>
      <c r="L410" s="81" t="s">
        <v>81</v>
      </c>
      <c r="M410" s="81" t="s">
        <v>81</v>
      </c>
      <c r="N410" s="81" t="s">
        <v>81</v>
      </c>
      <c r="O410" s="81" t="s">
        <v>81</v>
      </c>
      <c r="P410" s="81" t="s">
        <v>81</v>
      </c>
      <c r="Q410" s="81" t="s">
        <v>81</v>
      </c>
      <c r="R410" s="81" t="s">
        <v>81</v>
      </c>
      <c r="S410" s="81" t="s">
        <v>81</v>
      </c>
      <c r="T410" s="97" t="str">
        <f t="shared" si="24"/>
        <v>-</v>
      </c>
      <c r="U410" s="82" t="str">
        <f t="shared" si="25"/>
        <v>-</v>
      </c>
    </row>
    <row r="411" spans="1:21" ht="31.5" x14ac:dyDescent="0.25">
      <c r="A411" s="26" t="s">
        <v>533</v>
      </c>
      <c r="B411" s="7" t="s">
        <v>447</v>
      </c>
      <c r="C411" s="50" t="s">
        <v>312</v>
      </c>
      <c r="D411" s="83" t="s">
        <v>81</v>
      </c>
      <c r="E411" s="83" t="s">
        <v>81</v>
      </c>
      <c r="F411" s="83" t="s">
        <v>81</v>
      </c>
      <c r="G411" s="81" t="s">
        <v>81</v>
      </c>
      <c r="H411" s="81" t="s">
        <v>81</v>
      </c>
      <c r="I411" s="81" t="s">
        <v>81</v>
      </c>
      <c r="J411" s="81" t="s">
        <v>81</v>
      </c>
      <c r="K411" s="81" t="s">
        <v>81</v>
      </c>
      <c r="L411" s="81" t="s">
        <v>81</v>
      </c>
      <c r="M411" s="81" t="s">
        <v>81</v>
      </c>
      <c r="N411" s="81" t="s">
        <v>81</v>
      </c>
      <c r="O411" s="81" t="s">
        <v>81</v>
      </c>
      <c r="P411" s="81" t="s">
        <v>81</v>
      </c>
      <c r="Q411" s="81" t="s">
        <v>81</v>
      </c>
      <c r="R411" s="81" t="s">
        <v>81</v>
      </c>
      <c r="S411" s="81" t="s">
        <v>81</v>
      </c>
      <c r="T411" s="97" t="str">
        <f t="shared" si="24"/>
        <v>-</v>
      </c>
      <c r="U411" s="82" t="str">
        <f t="shared" si="25"/>
        <v>-</v>
      </c>
    </row>
    <row r="412" spans="1:21" x14ac:dyDescent="0.25">
      <c r="A412" s="26" t="s">
        <v>162</v>
      </c>
      <c r="B412" s="7" t="s">
        <v>619</v>
      </c>
      <c r="C412" s="50" t="s">
        <v>312</v>
      </c>
      <c r="D412" s="83" t="s">
        <v>81</v>
      </c>
      <c r="E412" s="83" t="s">
        <v>81</v>
      </c>
      <c r="F412" s="83" t="s">
        <v>81</v>
      </c>
      <c r="G412" s="81" t="s">
        <v>81</v>
      </c>
      <c r="H412" s="81" t="s">
        <v>81</v>
      </c>
      <c r="I412" s="81" t="s">
        <v>81</v>
      </c>
      <c r="J412" s="81" t="s">
        <v>81</v>
      </c>
      <c r="K412" s="81" t="s">
        <v>81</v>
      </c>
      <c r="L412" s="81" t="s">
        <v>81</v>
      </c>
      <c r="M412" s="81" t="s">
        <v>81</v>
      </c>
      <c r="N412" s="81" t="s">
        <v>81</v>
      </c>
      <c r="O412" s="81" t="s">
        <v>81</v>
      </c>
      <c r="P412" s="81" t="s">
        <v>81</v>
      </c>
      <c r="Q412" s="81" t="s">
        <v>81</v>
      </c>
      <c r="R412" s="81" t="s">
        <v>81</v>
      </c>
      <c r="S412" s="81" t="s">
        <v>81</v>
      </c>
      <c r="T412" s="97" t="str">
        <f t="shared" ref="T412:T443" si="26">IFERROR(H412+J412+L412+N412+P412+R412+0+0,"-")</f>
        <v>-</v>
      </c>
      <c r="U412" s="82" t="str">
        <f t="shared" ref="U412:U443" si="27">IFERROR(I412+K412+M412+O412,"-")</f>
        <v>-</v>
      </c>
    </row>
    <row r="413" spans="1:21" x14ac:dyDescent="0.25">
      <c r="A413" s="26" t="s">
        <v>163</v>
      </c>
      <c r="B413" s="7" t="s">
        <v>309</v>
      </c>
      <c r="C413" s="50" t="s">
        <v>312</v>
      </c>
      <c r="D413" s="83">
        <v>332.29704800000002</v>
      </c>
      <c r="E413" s="83">
        <v>553.79864624783067</v>
      </c>
      <c r="F413" s="83">
        <v>503.65562103290335</v>
      </c>
      <c r="G413" s="81">
        <v>503.65562103290335</v>
      </c>
      <c r="H413" s="81">
        <v>529.65747060000001</v>
      </c>
      <c r="I413" s="81">
        <v>568.59049125979607</v>
      </c>
      <c r="J413" s="81">
        <v>540.25062001200001</v>
      </c>
      <c r="K413" s="81">
        <v>680</v>
      </c>
      <c r="L413" s="81">
        <v>550</v>
      </c>
      <c r="M413" s="81">
        <v>700</v>
      </c>
      <c r="N413" s="81">
        <v>550</v>
      </c>
      <c r="O413" s="81">
        <v>720</v>
      </c>
      <c r="P413" s="81">
        <v>740</v>
      </c>
      <c r="Q413" s="81" t="s">
        <v>81</v>
      </c>
      <c r="R413" s="81">
        <v>750</v>
      </c>
      <c r="S413" s="81" t="s">
        <v>81</v>
      </c>
      <c r="T413" s="97">
        <f t="shared" si="26"/>
        <v>3659.9080906119998</v>
      </c>
      <c r="U413" s="82">
        <f t="shared" si="27"/>
        <v>2668.5904912597962</v>
      </c>
    </row>
    <row r="414" spans="1:21" x14ac:dyDescent="0.25">
      <c r="A414" s="26" t="s">
        <v>164</v>
      </c>
      <c r="B414" s="7" t="s">
        <v>613</v>
      </c>
      <c r="C414" s="50" t="s">
        <v>312</v>
      </c>
      <c r="D414" s="83" t="s">
        <v>81</v>
      </c>
      <c r="E414" s="83" t="s">
        <v>81</v>
      </c>
      <c r="F414" s="83" t="s">
        <v>81</v>
      </c>
      <c r="G414" s="81" t="s">
        <v>81</v>
      </c>
      <c r="H414" s="81" t="s">
        <v>81</v>
      </c>
      <c r="I414" s="81" t="s">
        <v>81</v>
      </c>
      <c r="J414" s="81" t="s">
        <v>81</v>
      </c>
      <c r="K414" s="81" t="s">
        <v>81</v>
      </c>
      <c r="L414" s="81" t="s">
        <v>81</v>
      </c>
      <c r="M414" s="81" t="s">
        <v>81</v>
      </c>
      <c r="N414" s="81" t="s">
        <v>81</v>
      </c>
      <c r="O414" s="81" t="s">
        <v>81</v>
      </c>
      <c r="P414" s="81" t="s">
        <v>81</v>
      </c>
      <c r="Q414" s="81" t="s">
        <v>81</v>
      </c>
      <c r="R414" s="81" t="s">
        <v>81</v>
      </c>
      <c r="S414" s="81" t="s">
        <v>81</v>
      </c>
      <c r="T414" s="97" t="str">
        <f t="shared" si="26"/>
        <v>-</v>
      </c>
      <c r="U414" s="82" t="str">
        <f t="shared" si="27"/>
        <v>-</v>
      </c>
    </row>
    <row r="415" spans="1:21" x14ac:dyDescent="0.25">
      <c r="A415" s="26" t="s">
        <v>165</v>
      </c>
      <c r="B415" s="7" t="s">
        <v>311</v>
      </c>
      <c r="C415" s="50" t="s">
        <v>312</v>
      </c>
      <c r="D415" s="83" t="s">
        <v>81</v>
      </c>
      <c r="E415" s="83" t="s">
        <v>81</v>
      </c>
      <c r="F415" s="83" t="s">
        <v>81</v>
      </c>
      <c r="G415" s="81" t="s">
        <v>81</v>
      </c>
      <c r="H415" s="81" t="s">
        <v>81</v>
      </c>
      <c r="I415" s="81" t="s">
        <v>81</v>
      </c>
      <c r="J415" s="81" t="s">
        <v>81</v>
      </c>
      <c r="K415" s="81" t="s">
        <v>81</v>
      </c>
      <c r="L415" s="81" t="s">
        <v>81</v>
      </c>
      <c r="M415" s="81" t="s">
        <v>81</v>
      </c>
      <c r="N415" s="81" t="s">
        <v>81</v>
      </c>
      <c r="O415" s="81" t="s">
        <v>81</v>
      </c>
      <c r="P415" s="81" t="s">
        <v>81</v>
      </c>
      <c r="Q415" s="81" t="s">
        <v>81</v>
      </c>
      <c r="R415" s="81" t="s">
        <v>81</v>
      </c>
      <c r="S415" s="81" t="s">
        <v>81</v>
      </c>
      <c r="T415" s="97" t="str">
        <f t="shared" si="26"/>
        <v>-</v>
      </c>
      <c r="U415" s="82" t="str">
        <f t="shared" si="27"/>
        <v>-</v>
      </c>
    </row>
    <row r="416" spans="1:21" x14ac:dyDescent="0.25">
      <c r="A416" s="26" t="s">
        <v>166</v>
      </c>
      <c r="B416" s="7" t="s">
        <v>620</v>
      </c>
      <c r="C416" s="50" t="s">
        <v>312</v>
      </c>
      <c r="D416" s="83" t="s">
        <v>81</v>
      </c>
      <c r="E416" s="83" t="s">
        <v>81</v>
      </c>
      <c r="F416" s="83" t="s">
        <v>81</v>
      </c>
      <c r="G416" s="81" t="s">
        <v>81</v>
      </c>
      <c r="H416" s="81" t="s">
        <v>81</v>
      </c>
      <c r="I416" s="81" t="s">
        <v>81</v>
      </c>
      <c r="J416" s="81" t="s">
        <v>81</v>
      </c>
      <c r="K416" s="81" t="s">
        <v>81</v>
      </c>
      <c r="L416" s="81" t="s">
        <v>81</v>
      </c>
      <c r="M416" s="81" t="s">
        <v>81</v>
      </c>
      <c r="N416" s="81" t="s">
        <v>81</v>
      </c>
      <c r="O416" s="81" t="s">
        <v>81</v>
      </c>
      <c r="P416" s="81" t="s">
        <v>81</v>
      </c>
      <c r="Q416" s="81" t="s">
        <v>81</v>
      </c>
      <c r="R416" s="81" t="s">
        <v>81</v>
      </c>
      <c r="S416" s="81" t="s">
        <v>81</v>
      </c>
      <c r="T416" s="97" t="str">
        <f t="shared" si="26"/>
        <v>-</v>
      </c>
      <c r="U416" s="82" t="str">
        <f t="shared" si="27"/>
        <v>-</v>
      </c>
    </row>
    <row r="417" spans="1:21" ht="31.5" x14ac:dyDescent="0.25">
      <c r="A417" s="26" t="s">
        <v>181</v>
      </c>
      <c r="B417" s="7" t="s">
        <v>596</v>
      </c>
      <c r="C417" s="50" t="s">
        <v>312</v>
      </c>
      <c r="D417" s="83" t="s">
        <v>81</v>
      </c>
      <c r="E417" s="83" t="s">
        <v>81</v>
      </c>
      <c r="F417" s="83" t="s">
        <v>81</v>
      </c>
      <c r="G417" s="81" t="s">
        <v>81</v>
      </c>
      <c r="H417" s="81" t="s">
        <v>81</v>
      </c>
      <c r="I417" s="81" t="s">
        <v>81</v>
      </c>
      <c r="J417" s="81" t="s">
        <v>81</v>
      </c>
      <c r="K417" s="81" t="s">
        <v>81</v>
      </c>
      <c r="L417" s="81" t="s">
        <v>81</v>
      </c>
      <c r="M417" s="81" t="s">
        <v>81</v>
      </c>
      <c r="N417" s="81" t="s">
        <v>81</v>
      </c>
      <c r="O417" s="81" t="s">
        <v>81</v>
      </c>
      <c r="P417" s="81" t="s">
        <v>81</v>
      </c>
      <c r="Q417" s="81" t="s">
        <v>81</v>
      </c>
      <c r="R417" s="81" t="s">
        <v>81</v>
      </c>
      <c r="S417" s="81" t="s">
        <v>81</v>
      </c>
      <c r="T417" s="97" t="str">
        <f t="shared" si="26"/>
        <v>-</v>
      </c>
      <c r="U417" s="82" t="str">
        <f t="shared" si="27"/>
        <v>-</v>
      </c>
    </row>
    <row r="418" spans="1:21" x14ac:dyDescent="0.25">
      <c r="A418" s="26" t="s">
        <v>534</v>
      </c>
      <c r="B418" s="8" t="s">
        <v>207</v>
      </c>
      <c r="C418" s="50" t="s">
        <v>312</v>
      </c>
      <c r="D418" s="83" t="s">
        <v>81</v>
      </c>
      <c r="E418" s="83" t="s">
        <v>81</v>
      </c>
      <c r="F418" s="83" t="s">
        <v>81</v>
      </c>
      <c r="G418" s="81" t="s">
        <v>81</v>
      </c>
      <c r="H418" s="81" t="s">
        <v>81</v>
      </c>
      <c r="I418" s="81" t="s">
        <v>81</v>
      </c>
      <c r="J418" s="81" t="s">
        <v>81</v>
      </c>
      <c r="K418" s="81" t="s">
        <v>81</v>
      </c>
      <c r="L418" s="81" t="s">
        <v>81</v>
      </c>
      <c r="M418" s="81" t="s">
        <v>81</v>
      </c>
      <c r="N418" s="81" t="s">
        <v>81</v>
      </c>
      <c r="O418" s="81" t="s">
        <v>81</v>
      </c>
      <c r="P418" s="81" t="s">
        <v>81</v>
      </c>
      <c r="Q418" s="81" t="s">
        <v>81</v>
      </c>
      <c r="R418" s="81" t="s">
        <v>81</v>
      </c>
      <c r="S418" s="81" t="s">
        <v>81</v>
      </c>
      <c r="T418" s="97" t="str">
        <f t="shared" si="26"/>
        <v>-</v>
      </c>
      <c r="U418" s="82" t="str">
        <f t="shared" si="27"/>
        <v>-</v>
      </c>
    </row>
    <row r="419" spans="1:21" x14ac:dyDescent="0.25">
      <c r="A419" s="26" t="s">
        <v>535</v>
      </c>
      <c r="B419" s="14" t="s">
        <v>195</v>
      </c>
      <c r="C419" s="50" t="s">
        <v>312</v>
      </c>
      <c r="D419" s="83" t="s">
        <v>81</v>
      </c>
      <c r="E419" s="83" t="s">
        <v>81</v>
      </c>
      <c r="F419" s="83" t="s">
        <v>81</v>
      </c>
      <c r="G419" s="81" t="s">
        <v>81</v>
      </c>
      <c r="H419" s="81" t="s">
        <v>81</v>
      </c>
      <c r="I419" s="81" t="s">
        <v>81</v>
      </c>
      <c r="J419" s="81" t="s">
        <v>81</v>
      </c>
      <c r="K419" s="81" t="s">
        <v>81</v>
      </c>
      <c r="L419" s="81" t="s">
        <v>81</v>
      </c>
      <c r="M419" s="81" t="s">
        <v>81</v>
      </c>
      <c r="N419" s="81" t="s">
        <v>81</v>
      </c>
      <c r="O419" s="81" t="s">
        <v>81</v>
      </c>
      <c r="P419" s="81" t="s">
        <v>81</v>
      </c>
      <c r="Q419" s="81" t="s">
        <v>81</v>
      </c>
      <c r="R419" s="81" t="s">
        <v>81</v>
      </c>
      <c r="S419" s="81" t="s">
        <v>81</v>
      </c>
      <c r="T419" s="97" t="str">
        <f t="shared" si="26"/>
        <v>-</v>
      </c>
      <c r="U419" s="82" t="str">
        <f t="shared" si="27"/>
        <v>-</v>
      </c>
    </row>
    <row r="420" spans="1:21" x14ac:dyDescent="0.25">
      <c r="A420" s="26" t="s">
        <v>72</v>
      </c>
      <c r="B420" s="1" t="s">
        <v>565</v>
      </c>
      <c r="C420" s="50" t="s">
        <v>312</v>
      </c>
      <c r="D420" s="24">
        <v>0</v>
      </c>
      <c r="E420" s="24">
        <v>0</v>
      </c>
      <c r="F420" s="24">
        <v>0</v>
      </c>
      <c r="G420" s="81" t="s">
        <v>81</v>
      </c>
      <c r="H420" s="81">
        <v>0</v>
      </c>
      <c r="I420" s="81">
        <v>0</v>
      </c>
      <c r="J420" s="81">
        <v>0</v>
      </c>
      <c r="K420" s="81">
        <v>0</v>
      </c>
      <c r="L420" s="81">
        <v>0</v>
      </c>
      <c r="M420" s="81">
        <v>0</v>
      </c>
      <c r="N420" s="81">
        <v>0</v>
      </c>
      <c r="O420" s="81">
        <v>0</v>
      </c>
      <c r="P420" s="81">
        <v>0</v>
      </c>
      <c r="Q420" s="81" t="s">
        <v>81</v>
      </c>
      <c r="R420" s="81">
        <v>0</v>
      </c>
      <c r="S420" s="81" t="s">
        <v>81</v>
      </c>
      <c r="T420" s="97">
        <f t="shared" si="26"/>
        <v>0</v>
      </c>
      <c r="U420" s="82">
        <f t="shared" si="27"/>
        <v>0</v>
      </c>
    </row>
    <row r="421" spans="1:21" x14ac:dyDescent="0.25">
      <c r="A421" s="26" t="s">
        <v>73</v>
      </c>
      <c r="B421" s="1" t="s">
        <v>353</v>
      </c>
      <c r="C421" s="50" t="s">
        <v>312</v>
      </c>
      <c r="D421" s="24">
        <v>0</v>
      </c>
      <c r="E421" s="24">
        <v>0</v>
      </c>
      <c r="F421" s="24">
        <v>0</v>
      </c>
      <c r="G421" s="81">
        <v>0</v>
      </c>
      <c r="H421" s="81">
        <v>0</v>
      </c>
      <c r="I421" s="81">
        <v>0</v>
      </c>
      <c r="J421" s="81">
        <v>0</v>
      </c>
      <c r="K421" s="81">
        <v>0</v>
      </c>
      <c r="L421" s="81">
        <v>0</v>
      </c>
      <c r="M421" s="81">
        <v>0</v>
      </c>
      <c r="N421" s="81">
        <v>0</v>
      </c>
      <c r="O421" s="81">
        <v>0</v>
      </c>
      <c r="P421" s="81">
        <v>0</v>
      </c>
      <c r="Q421" s="81" t="s">
        <v>81</v>
      </c>
      <c r="R421" s="81">
        <v>0</v>
      </c>
      <c r="S421" s="81" t="s">
        <v>81</v>
      </c>
      <c r="T421" s="97">
        <f t="shared" si="26"/>
        <v>0</v>
      </c>
      <c r="U421" s="82">
        <f t="shared" si="27"/>
        <v>0</v>
      </c>
    </row>
    <row r="422" spans="1:21" x14ac:dyDescent="0.25">
      <c r="A422" s="26" t="s">
        <v>185</v>
      </c>
      <c r="B422" s="7" t="s">
        <v>308</v>
      </c>
      <c r="C422" s="50" t="s">
        <v>312</v>
      </c>
      <c r="D422" s="24" t="s">
        <v>81</v>
      </c>
      <c r="E422" s="24" t="s">
        <v>81</v>
      </c>
      <c r="F422" s="24" t="s">
        <v>81</v>
      </c>
      <c r="G422" s="81" t="s">
        <v>81</v>
      </c>
      <c r="H422" s="81" t="s">
        <v>81</v>
      </c>
      <c r="I422" s="81" t="s">
        <v>81</v>
      </c>
      <c r="J422" s="81" t="s">
        <v>81</v>
      </c>
      <c r="K422" s="81" t="s">
        <v>81</v>
      </c>
      <c r="L422" s="81" t="s">
        <v>81</v>
      </c>
      <c r="M422" s="81" t="s">
        <v>81</v>
      </c>
      <c r="N422" s="81" t="s">
        <v>81</v>
      </c>
      <c r="O422" s="81" t="s">
        <v>81</v>
      </c>
      <c r="P422" s="81" t="s">
        <v>81</v>
      </c>
      <c r="Q422" s="81" t="s">
        <v>81</v>
      </c>
      <c r="R422" s="81" t="s">
        <v>81</v>
      </c>
      <c r="S422" s="81" t="s">
        <v>81</v>
      </c>
      <c r="T422" s="97" t="str">
        <f t="shared" si="26"/>
        <v>-</v>
      </c>
      <c r="U422" s="82" t="str">
        <f t="shared" si="27"/>
        <v>-</v>
      </c>
    </row>
    <row r="423" spans="1:21" ht="31.5" x14ac:dyDescent="0.25">
      <c r="A423" s="26" t="s">
        <v>483</v>
      </c>
      <c r="B423" s="7" t="s">
        <v>461</v>
      </c>
      <c r="C423" s="50" t="s">
        <v>312</v>
      </c>
      <c r="D423" s="24" t="s">
        <v>81</v>
      </c>
      <c r="E423" s="24" t="s">
        <v>81</v>
      </c>
      <c r="F423" s="24" t="s">
        <v>81</v>
      </c>
      <c r="G423" s="81" t="s">
        <v>81</v>
      </c>
      <c r="H423" s="81" t="s">
        <v>81</v>
      </c>
      <c r="I423" s="81" t="s">
        <v>81</v>
      </c>
      <c r="J423" s="81" t="s">
        <v>81</v>
      </c>
      <c r="K423" s="81" t="s">
        <v>81</v>
      </c>
      <c r="L423" s="81" t="s">
        <v>81</v>
      </c>
      <c r="M423" s="81" t="s">
        <v>81</v>
      </c>
      <c r="N423" s="81" t="s">
        <v>81</v>
      </c>
      <c r="O423" s="81" t="s">
        <v>81</v>
      </c>
      <c r="P423" s="81" t="s">
        <v>81</v>
      </c>
      <c r="Q423" s="81" t="s">
        <v>81</v>
      </c>
      <c r="R423" s="81" t="s">
        <v>81</v>
      </c>
      <c r="S423" s="81" t="s">
        <v>81</v>
      </c>
      <c r="T423" s="97" t="str">
        <f t="shared" si="26"/>
        <v>-</v>
      </c>
      <c r="U423" s="82" t="str">
        <f t="shared" si="27"/>
        <v>-</v>
      </c>
    </row>
    <row r="424" spans="1:21" ht="31.5" x14ac:dyDescent="0.25">
      <c r="A424" s="26" t="s">
        <v>484</v>
      </c>
      <c r="B424" s="7" t="s">
        <v>462</v>
      </c>
      <c r="C424" s="50" t="s">
        <v>312</v>
      </c>
      <c r="D424" s="24" t="s">
        <v>81</v>
      </c>
      <c r="E424" s="24" t="s">
        <v>81</v>
      </c>
      <c r="F424" s="24" t="s">
        <v>81</v>
      </c>
      <c r="G424" s="81" t="s">
        <v>81</v>
      </c>
      <c r="H424" s="81" t="s">
        <v>81</v>
      </c>
      <c r="I424" s="81" t="s">
        <v>81</v>
      </c>
      <c r="J424" s="81" t="s">
        <v>81</v>
      </c>
      <c r="K424" s="81" t="s">
        <v>81</v>
      </c>
      <c r="L424" s="81" t="s">
        <v>81</v>
      </c>
      <c r="M424" s="81" t="s">
        <v>81</v>
      </c>
      <c r="N424" s="81" t="s">
        <v>81</v>
      </c>
      <c r="O424" s="81" t="s">
        <v>81</v>
      </c>
      <c r="P424" s="81" t="s">
        <v>81</v>
      </c>
      <c r="Q424" s="81" t="s">
        <v>81</v>
      </c>
      <c r="R424" s="81" t="s">
        <v>81</v>
      </c>
      <c r="S424" s="81" t="s">
        <v>81</v>
      </c>
      <c r="T424" s="97" t="str">
        <f t="shared" si="26"/>
        <v>-</v>
      </c>
      <c r="U424" s="82" t="str">
        <f t="shared" si="27"/>
        <v>-</v>
      </c>
    </row>
    <row r="425" spans="1:21" ht="31.5" x14ac:dyDescent="0.25">
      <c r="A425" s="26" t="s">
        <v>653</v>
      </c>
      <c r="B425" s="7" t="s">
        <v>447</v>
      </c>
      <c r="C425" s="50" t="s">
        <v>312</v>
      </c>
      <c r="D425" s="24" t="s">
        <v>81</v>
      </c>
      <c r="E425" s="24" t="s">
        <v>81</v>
      </c>
      <c r="F425" s="24" t="s">
        <v>81</v>
      </c>
      <c r="G425" s="81" t="s">
        <v>81</v>
      </c>
      <c r="H425" s="81" t="s">
        <v>81</v>
      </c>
      <c r="I425" s="81" t="s">
        <v>81</v>
      </c>
      <c r="J425" s="81" t="s">
        <v>81</v>
      </c>
      <c r="K425" s="81" t="s">
        <v>81</v>
      </c>
      <c r="L425" s="81" t="s">
        <v>81</v>
      </c>
      <c r="M425" s="81" t="s">
        <v>81</v>
      </c>
      <c r="N425" s="81" t="s">
        <v>81</v>
      </c>
      <c r="O425" s="81" t="s">
        <v>81</v>
      </c>
      <c r="P425" s="81" t="s">
        <v>81</v>
      </c>
      <c r="Q425" s="81" t="s">
        <v>81</v>
      </c>
      <c r="R425" s="81" t="s">
        <v>81</v>
      </c>
      <c r="S425" s="81" t="s">
        <v>81</v>
      </c>
      <c r="T425" s="97" t="str">
        <f t="shared" si="26"/>
        <v>-</v>
      </c>
      <c r="U425" s="82" t="str">
        <f t="shared" si="27"/>
        <v>-</v>
      </c>
    </row>
    <row r="426" spans="1:21" x14ac:dyDescent="0.25">
      <c r="A426" s="26" t="s">
        <v>186</v>
      </c>
      <c r="B426" s="7" t="s">
        <v>619</v>
      </c>
      <c r="C426" s="50" t="s">
        <v>312</v>
      </c>
      <c r="D426" s="24" t="s">
        <v>81</v>
      </c>
      <c r="E426" s="24" t="s">
        <v>81</v>
      </c>
      <c r="F426" s="24" t="s">
        <v>81</v>
      </c>
      <c r="G426" s="81" t="s">
        <v>81</v>
      </c>
      <c r="H426" s="81" t="s">
        <v>81</v>
      </c>
      <c r="I426" s="81" t="s">
        <v>81</v>
      </c>
      <c r="J426" s="81" t="s">
        <v>81</v>
      </c>
      <c r="K426" s="81" t="s">
        <v>81</v>
      </c>
      <c r="L426" s="81" t="s">
        <v>81</v>
      </c>
      <c r="M426" s="81" t="s">
        <v>81</v>
      </c>
      <c r="N426" s="81" t="s">
        <v>81</v>
      </c>
      <c r="O426" s="81" t="s">
        <v>81</v>
      </c>
      <c r="P426" s="81" t="s">
        <v>81</v>
      </c>
      <c r="Q426" s="81" t="s">
        <v>81</v>
      </c>
      <c r="R426" s="81" t="s">
        <v>81</v>
      </c>
      <c r="S426" s="81" t="s">
        <v>81</v>
      </c>
      <c r="T426" s="97" t="str">
        <f t="shared" si="26"/>
        <v>-</v>
      </c>
      <c r="U426" s="82" t="str">
        <f t="shared" si="27"/>
        <v>-</v>
      </c>
    </row>
    <row r="427" spans="1:21" x14ac:dyDescent="0.25">
      <c r="A427" s="26" t="s">
        <v>187</v>
      </c>
      <c r="B427" s="7" t="s">
        <v>309</v>
      </c>
      <c r="C427" s="50" t="s">
        <v>312</v>
      </c>
      <c r="D427" s="24">
        <v>0</v>
      </c>
      <c r="E427" s="24">
        <v>0</v>
      </c>
      <c r="F427" s="24">
        <v>0</v>
      </c>
      <c r="G427" s="81">
        <v>0</v>
      </c>
      <c r="H427" s="81">
        <v>0</v>
      </c>
      <c r="I427" s="81">
        <v>0</v>
      </c>
      <c r="J427" s="81">
        <v>0</v>
      </c>
      <c r="K427" s="81">
        <v>0</v>
      </c>
      <c r="L427" s="81">
        <v>0</v>
      </c>
      <c r="M427" s="81">
        <v>0</v>
      </c>
      <c r="N427" s="81">
        <v>0</v>
      </c>
      <c r="O427" s="81">
        <v>0</v>
      </c>
      <c r="P427" s="81">
        <v>0</v>
      </c>
      <c r="Q427" s="81" t="s">
        <v>81</v>
      </c>
      <c r="R427" s="81">
        <v>0</v>
      </c>
      <c r="S427" s="81" t="s">
        <v>81</v>
      </c>
      <c r="T427" s="97">
        <f t="shared" si="26"/>
        <v>0</v>
      </c>
      <c r="U427" s="82">
        <f t="shared" si="27"/>
        <v>0</v>
      </c>
    </row>
    <row r="428" spans="1:21" x14ac:dyDescent="0.25">
      <c r="A428" s="26" t="s">
        <v>188</v>
      </c>
      <c r="B428" s="7" t="s">
        <v>613</v>
      </c>
      <c r="C428" s="50" t="s">
        <v>312</v>
      </c>
      <c r="D428" s="24" t="s">
        <v>81</v>
      </c>
      <c r="E428" s="24" t="s">
        <v>81</v>
      </c>
      <c r="F428" s="24" t="s">
        <v>81</v>
      </c>
      <c r="G428" s="81" t="s">
        <v>81</v>
      </c>
      <c r="H428" s="81" t="s">
        <v>81</v>
      </c>
      <c r="I428" s="81" t="s">
        <v>81</v>
      </c>
      <c r="J428" s="81" t="s">
        <v>81</v>
      </c>
      <c r="K428" s="81" t="s">
        <v>81</v>
      </c>
      <c r="L428" s="81" t="s">
        <v>81</v>
      </c>
      <c r="M428" s="81" t="s">
        <v>81</v>
      </c>
      <c r="N428" s="81" t="s">
        <v>81</v>
      </c>
      <c r="O428" s="81" t="s">
        <v>81</v>
      </c>
      <c r="P428" s="81" t="s">
        <v>81</v>
      </c>
      <c r="Q428" s="81" t="s">
        <v>81</v>
      </c>
      <c r="R428" s="81" t="s">
        <v>81</v>
      </c>
      <c r="S428" s="81" t="s">
        <v>81</v>
      </c>
      <c r="T428" s="97" t="str">
        <f t="shared" si="26"/>
        <v>-</v>
      </c>
      <c r="U428" s="82" t="str">
        <f t="shared" si="27"/>
        <v>-</v>
      </c>
    </row>
    <row r="429" spans="1:21" x14ac:dyDescent="0.25">
      <c r="A429" s="26" t="s">
        <v>189</v>
      </c>
      <c r="B429" s="7" t="s">
        <v>311</v>
      </c>
      <c r="C429" s="50" t="s">
        <v>312</v>
      </c>
      <c r="D429" s="24" t="s">
        <v>81</v>
      </c>
      <c r="E429" s="24" t="s">
        <v>81</v>
      </c>
      <c r="F429" s="24" t="s">
        <v>81</v>
      </c>
      <c r="G429" s="81" t="s">
        <v>81</v>
      </c>
      <c r="H429" s="81" t="s">
        <v>81</v>
      </c>
      <c r="I429" s="81" t="s">
        <v>81</v>
      </c>
      <c r="J429" s="81" t="s">
        <v>81</v>
      </c>
      <c r="K429" s="81" t="s">
        <v>81</v>
      </c>
      <c r="L429" s="81" t="s">
        <v>81</v>
      </c>
      <c r="M429" s="81" t="s">
        <v>81</v>
      </c>
      <c r="N429" s="81" t="s">
        <v>81</v>
      </c>
      <c r="O429" s="81" t="s">
        <v>81</v>
      </c>
      <c r="P429" s="81" t="s">
        <v>81</v>
      </c>
      <c r="Q429" s="81" t="s">
        <v>81</v>
      </c>
      <c r="R429" s="81" t="s">
        <v>81</v>
      </c>
      <c r="S429" s="81" t="s">
        <v>81</v>
      </c>
      <c r="T429" s="97" t="str">
        <f t="shared" si="26"/>
        <v>-</v>
      </c>
      <c r="U429" s="82" t="str">
        <f t="shared" si="27"/>
        <v>-</v>
      </c>
    </row>
    <row r="430" spans="1:21" x14ac:dyDescent="0.25">
      <c r="A430" s="26" t="s">
        <v>190</v>
      </c>
      <c r="B430" s="7" t="s">
        <v>620</v>
      </c>
      <c r="C430" s="50" t="s">
        <v>312</v>
      </c>
      <c r="D430" s="24" t="s">
        <v>81</v>
      </c>
      <c r="E430" s="24" t="s">
        <v>81</v>
      </c>
      <c r="F430" s="24" t="s">
        <v>81</v>
      </c>
      <c r="G430" s="81" t="s">
        <v>81</v>
      </c>
      <c r="H430" s="81" t="s">
        <v>81</v>
      </c>
      <c r="I430" s="81" t="s">
        <v>81</v>
      </c>
      <c r="J430" s="81" t="s">
        <v>81</v>
      </c>
      <c r="K430" s="81" t="s">
        <v>81</v>
      </c>
      <c r="L430" s="81" t="s">
        <v>81</v>
      </c>
      <c r="M430" s="81" t="s">
        <v>81</v>
      </c>
      <c r="N430" s="81" t="s">
        <v>81</v>
      </c>
      <c r="O430" s="81" t="s">
        <v>81</v>
      </c>
      <c r="P430" s="81" t="s">
        <v>81</v>
      </c>
      <c r="Q430" s="81" t="s">
        <v>81</v>
      </c>
      <c r="R430" s="81" t="s">
        <v>81</v>
      </c>
      <c r="S430" s="81" t="s">
        <v>81</v>
      </c>
      <c r="T430" s="97" t="str">
        <f t="shared" si="26"/>
        <v>-</v>
      </c>
      <c r="U430" s="82" t="str">
        <f t="shared" si="27"/>
        <v>-</v>
      </c>
    </row>
    <row r="431" spans="1:21" ht="31.5" x14ac:dyDescent="0.25">
      <c r="A431" s="26" t="s">
        <v>191</v>
      </c>
      <c r="B431" s="7" t="s">
        <v>596</v>
      </c>
      <c r="C431" s="50" t="s">
        <v>312</v>
      </c>
      <c r="D431" s="24" t="s">
        <v>81</v>
      </c>
      <c r="E431" s="24" t="s">
        <v>81</v>
      </c>
      <c r="F431" s="24" t="s">
        <v>81</v>
      </c>
      <c r="G431" s="81" t="s">
        <v>81</v>
      </c>
      <c r="H431" s="81" t="s">
        <v>81</v>
      </c>
      <c r="I431" s="81" t="s">
        <v>81</v>
      </c>
      <c r="J431" s="81" t="s">
        <v>81</v>
      </c>
      <c r="K431" s="81" t="s">
        <v>81</v>
      </c>
      <c r="L431" s="81" t="s">
        <v>81</v>
      </c>
      <c r="M431" s="81" t="s">
        <v>81</v>
      </c>
      <c r="N431" s="81" t="s">
        <v>81</v>
      </c>
      <c r="O431" s="81" t="s">
        <v>81</v>
      </c>
      <c r="P431" s="81" t="s">
        <v>81</v>
      </c>
      <c r="Q431" s="81" t="s">
        <v>81</v>
      </c>
      <c r="R431" s="81" t="s">
        <v>81</v>
      </c>
      <c r="S431" s="81" t="s">
        <v>81</v>
      </c>
      <c r="T431" s="97" t="str">
        <f t="shared" si="26"/>
        <v>-</v>
      </c>
      <c r="U431" s="82" t="str">
        <f t="shared" si="27"/>
        <v>-</v>
      </c>
    </row>
    <row r="432" spans="1:21" x14ac:dyDescent="0.25">
      <c r="A432" s="26" t="s">
        <v>536</v>
      </c>
      <c r="B432" s="14" t="s">
        <v>207</v>
      </c>
      <c r="C432" s="50" t="s">
        <v>312</v>
      </c>
      <c r="D432" s="24" t="s">
        <v>81</v>
      </c>
      <c r="E432" s="24" t="s">
        <v>81</v>
      </c>
      <c r="F432" s="24" t="s">
        <v>81</v>
      </c>
      <c r="G432" s="81" t="s">
        <v>81</v>
      </c>
      <c r="H432" s="81" t="s">
        <v>81</v>
      </c>
      <c r="I432" s="81" t="s">
        <v>81</v>
      </c>
      <c r="J432" s="81" t="s">
        <v>81</v>
      </c>
      <c r="K432" s="81" t="s">
        <v>81</v>
      </c>
      <c r="L432" s="81" t="s">
        <v>81</v>
      </c>
      <c r="M432" s="81" t="s">
        <v>81</v>
      </c>
      <c r="N432" s="81" t="s">
        <v>81</v>
      </c>
      <c r="O432" s="81" t="s">
        <v>81</v>
      </c>
      <c r="P432" s="81" t="s">
        <v>81</v>
      </c>
      <c r="Q432" s="81" t="s">
        <v>81</v>
      </c>
      <c r="R432" s="81" t="s">
        <v>81</v>
      </c>
      <c r="S432" s="81" t="s">
        <v>81</v>
      </c>
      <c r="T432" s="97" t="str">
        <f t="shared" si="26"/>
        <v>-</v>
      </c>
      <c r="U432" s="82" t="str">
        <f t="shared" si="27"/>
        <v>-</v>
      </c>
    </row>
    <row r="433" spans="1:21" x14ac:dyDescent="0.25">
      <c r="A433" s="26" t="s">
        <v>537</v>
      </c>
      <c r="B433" s="14" t="s">
        <v>195</v>
      </c>
      <c r="C433" s="50" t="s">
        <v>312</v>
      </c>
      <c r="D433" s="24" t="s">
        <v>81</v>
      </c>
      <c r="E433" s="24" t="s">
        <v>81</v>
      </c>
      <c r="F433" s="24" t="s">
        <v>81</v>
      </c>
      <c r="G433" s="81" t="s">
        <v>81</v>
      </c>
      <c r="H433" s="81" t="s">
        <v>81</v>
      </c>
      <c r="I433" s="81" t="s">
        <v>81</v>
      </c>
      <c r="J433" s="81" t="s">
        <v>81</v>
      </c>
      <c r="K433" s="81" t="s">
        <v>81</v>
      </c>
      <c r="L433" s="81" t="s">
        <v>81</v>
      </c>
      <c r="M433" s="81" t="s">
        <v>81</v>
      </c>
      <c r="N433" s="81" t="s">
        <v>81</v>
      </c>
      <c r="O433" s="81" t="s">
        <v>81</v>
      </c>
      <c r="P433" s="81" t="s">
        <v>81</v>
      </c>
      <c r="Q433" s="81" t="s">
        <v>81</v>
      </c>
      <c r="R433" s="81" t="s">
        <v>81</v>
      </c>
      <c r="S433" s="81" t="s">
        <v>81</v>
      </c>
      <c r="T433" s="97" t="str">
        <f t="shared" si="26"/>
        <v>-</v>
      </c>
      <c r="U433" s="82" t="str">
        <f t="shared" si="27"/>
        <v>-</v>
      </c>
    </row>
    <row r="434" spans="1:21" x14ac:dyDescent="0.25">
      <c r="A434" s="26" t="s">
        <v>12</v>
      </c>
      <c r="B434" s="6" t="s">
        <v>691</v>
      </c>
      <c r="C434" s="50" t="s">
        <v>312</v>
      </c>
      <c r="D434" s="24">
        <v>0</v>
      </c>
      <c r="E434" s="24">
        <v>118.52046113833337</v>
      </c>
      <c r="F434" s="24">
        <v>255.81341556647163</v>
      </c>
      <c r="G434" s="81">
        <v>326.94661747000004</v>
      </c>
      <c r="H434" s="81">
        <v>175.47318448239366</v>
      </c>
      <c r="I434" s="81">
        <v>321.74828549895113</v>
      </c>
      <c r="J434" s="81">
        <v>173.75070410650653</v>
      </c>
      <c r="K434" s="81">
        <v>259.60979304999978</v>
      </c>
      <c r="L434" s="81">
        <v>189.97670679817313</v>
      </c>
      <c r="M434" s="81">
        <v>259.35048084333357</v>
      </c>
      <c r="N434" s="81">
        <v>200.05786446817316</v>
      </c>
      <c r="O434" s="81">
        <v>270.62425060444428</v>
      </c>
      <c r="P434" s="81">
        <v>278.32680305555556</v>
      </c>
      <c r="Q434" s="81" t="s">
        <v>81</v>
      </c>
      <c r="R434" s="81">
        <v>284.87734333333344</v>
      </c>
      <c r="S434" s="81" t="s">
        <v>81</v>
      </c>
      <c r="T434" s="97">
        <f t="shared" si="26"/>
        <v>1302.4626062441357</v>
      </c>
      <c r="U434" s="82">
        <f t="shared" si="27"/>
        <v>1111.3328099967289</v>
      </c>
    </row>
    <row r="435" spans="1:21" x14ac:dyDescent="0.25">
      <c r="A435" s="26" t="s">
        <v>27</v>
      </c>
      <c r="B435" s="6" t="s">
        <v>82</v>
      </c>
      <c r="C435" s="50" t="s">
        <v>312</v>
      </c>
      <c r="D435" s="24">
        <v>0</v>
      </c>
      <c r="E435" s="24">
        <v>-1.7462298274040223E-13</v>
      </c>
      <c r="F435" s="24">
        <v>607.76495774657838</v>
      </c>
      <c r="G435" s="81">
        <v>707.50440283859859</v>
      </c>
      <c r="H435" s="81">
        <v>2.3283064365386963E-13</v>
      </c>
      <c r="I435" s="81">
        <v>-5.8207660913467408E-14</v>
      </c>
      <c r="J435" s="81">
        <v>0</v>
      </c>
      <c r="K435" s="81">
        <v>-5.8207660913467408E-14</v>
      </c>
      <c r="L435" s="81">
        <v>0</v>
      </c>
      <c r="M435" s="81">
        <v>5.8207660913467408E-14</v>
      </c>
      <c r="N435" s="81">
        <v>0</v>
      </c>
      <c r="O435" s="81">
        <v>1.1641532182693482E-13</v>
      </c>
      <c r="P435" s="81">
        <v>0</v>
      </c>
      <c r="Q435" s="81" t="s">
        <v>81</v>
      </c>
      <c r="R435" s="81">
        <v>-5.8207660913467408E-14</v>
      </c>
      <c r="S435" s="81" t="s">
        <v>81</v>
      </c>
      <c r="T435" s="97">
        <f t="shared" si="26"/>
        <v>1.7462298274040223E-13</v>
      </c>
      <c r="U435" s="82">
        <f t="shared" si="27"/>
        <v>5.8207660913467408E-14</v>
      </c>
    </row>
    <row r="436" spans="1:21" x14ac:dyDescent="0.25">
      <c r="A436" s="26" t="s">
        <v>60</v>
      </c>
      <c r="B436" s="19" t="s">
        <v>473</v>
      </c>
      <c r="C436" s="50" t="s">
        <v>312</v>
      </c>
      <c r="D436" s="24">
        <v>0</v>
      </c>
      <c r="E436" s="24">
        <v>0</v>
      </c>
      <c r="F436" s="24">
        <v>0</v>
      </c>
      <c r="G436" s="81">
        <v>0</v>
      </c>
      <c r="H436" s="81">
        <v>0</v>
      </c>
      <c r="I436" s="81">
        <v>0</v>
      </c>
      <c r="J436" s="81">
        <v>0</v>
      </c>
      <c r="K436" s="81">
        <v>0</v>
      </c>
      <c r="L436" s="81">
        <v>0</v>
      </c>
      <c r="M436" s="81">
        <v>0</v>
      </c>
      <c r="N436" s="81">
        <v>0</v>
      </c>
      <c r="O436" s="81">
        <v>0</v>
      </c>
      <c r="P436" s="81">
        <v>0</v>
      </c>
      <c r="Q436" s="81" t="s">
        <v>81</v>
      </c>
      <c r="R436" s="81">
        <v>0</v>
      </c>
      <c r="S436" s="81" t="s">
        <v>81</v>
      </c>
      <c r="T436" s="97">
        <f t="shared" si="26"/>
        <v>0</v>
      </c>
      <c r="U436" s="82">
        <f t="shared" si="27"/>
        <v>0</v>
      </c>
    </row>
    <row r="437" spans="1:21" x14ac:dyDescent="0.25">
      <c r="A437" s="26" t="s">
        <v>182</v>
      </c>
      <c r="B437" s="19" t="s">
        <v>183</v>
      </c>
      <c r="C437" s="50" t="s">
        <v>312</v>
      </c>
      <c r="D437" s="24">
        <v>0</v>
      </c>
      <c r="E437" s="24">
        <v>0</v>
      </c>
      <c r="F437" s="24">
        <v>0</v>
      </c>
      <c r="G437" s="81">
        <v>0</v>
      </c>
      <c r="H437" s="81">
        <v>0</v>
      </c>
      <c r="I437" s="81">
        <v>0</v>
      </c>
      <c r="J437" s="81">
        <v>0</v>
      </c>
      <c r="K437" s="81">
        <v>0</v>
      </c>
      <c r="L437" s="81">
        <v>0</v>
      </c>
      <c r="M437" s="81">
        <v>0</v>
      </c>
      <c r="N437" s="81">
        <v>0</v>
      </c>
      <c r="O437" s="81">
        <v>0</v>
      </c>
      <c r="P437" s="81">
        <v>0</v>
      </c>
      <c r="Q437" s="81" t="s">
        <v>81</v>
      </c>
      <c r="R437" s="81">
        <v>0</v>
      </c>
      <c r="S437" s="81" t="s">
        <v>81</v>
      </c>
      <c r="T437" s="97">
        <f t="shared" si="26"/>
        <v>0</v>
      </c>
      <c r="U437" s="82">
        <f t="shared" si="27"/>
        <v>0</v>
      </c>
    </row>
    <row r="438" spans="1:21" x14ac:dyDescent="0.25">
      <c r="A438" s="26" t="s">
        <v>674</v>
      </c>
      <c r="B438" s="19" t="s">
        <v>692</v>
      </c>
      <c r="C438" s="50" t="s">
        <v>312</v>
      </c>
      <c r="D438" s="24">
        <v>0</v>
      </c>
      <c r="E438" s="24">
        <v>0</v>
      </c>
      <c r="F438" s="24">
        <v>0</v>
      </c>
      <c r="G438" s="81">
        <v>0</v>
      </c>
      <c r="H438" s="81">
        <v>0</v>
      </c>
      <c r="I438" s="81">
        <v>0</v>
      </c>
      <c r="J438" s="81">
        <v>0</v>
      </c>
      <c r="K438" s="81">
        <v>0</v>
      </c>
      <c r="L438" s="81">
        <v>0</v>
      </c>
      <c r="M438" s="81">
        <v>0</v>
      </c>
      <c r="N438" s="81">
        <v>0</v>
      </c>
      <c r="O438" s="81">
        <v>0</v>
      </c>
      <c r="P438" s="81">
        <v>0</v>
      </c>
      <c r="Q438" s="81" t="s">
        <v>81</v>
      </c>
      <c r="R438" s="81">
        <v>0</v>
      </c>
      <c r="S438" s="81" t="s">
        <v>81</v>
      </c>
      <c r="T438" s="97">
        <f t="shared" si="26"/>
        <v>0</v>
      </c>
      <c r="U438" s="82">
        <f t="shared" si="27"/>
        <v>0</v>
      </c>
    </row>
    <row r="439" spans="1:21" x14ac:dyDescent="0.25">
      <c r="A439" s="26" t="s">
        <v>675</v>
      </c>
      <c r="B439" s="19" t="s">
        <v>676</v>
      </c>
      <c r="C439" s="50" t="s">
        <v>312</v>
      </c>
      <c r="D439" s="24">
        <v>0</v>
      </c>
      <c r="E439" s="24">
        <v>0</v>
      </c>
      <c r="F439" s="24">
        <v>607.76495774657838</v>
      </c>
      <c r="G439" s="81">
        <v>707.50440283859859</v>
      </c>
      <c r="H439" s="81">
        <v>0</v>
      </c>
      <c r="I439" s="81">
        <v>-5.8207660913467408E-14</v>
      </c>
      <c r="J439" s="81">
        <v>0</v>
      </c>
      <c r="K439" s="81">
        <v>-5.8207660913467408E-14</v>
      </c>
      <c r="L439" s="81">
        <v>0</v>
      </c>
      <c r="M439" s="81">
        <v>5.8207660913467408E-14</v>
      </c>
      <c r="N439" s="81">
        <v>0</v>
      </c>
      <c r="O439" s="81">
        <v>1.1641532182693482E-13</v>
      </c>
      <c r="P439" s="81">
        <v>0</v>
      </c>
      <c r="Q439" s="81" t="s">
        <v>81</v>
      </c>
      <c r="R439" s="81">
        <v>-5.8207660913467408E-14</v>
      </c>
      <c r="S439" s="81" t="s">
        <v>81</v>
      </c>
      <c r="T439" s="97">
        <f t="shared" si="26"/>
        <v>-5.8207660913467408E-14</v>
      </c>
      <c r="U439" s="82">
        <f t="shared" si="27"/>
        <v>5.8207660913467408E-14</v>
      </c>
    </row>
    <row r="440" spans="1:21" x14ac:dyDescent="0.25">
      <c r="A440" s="26" t="s">
        <v>11</v>
      </c>
      <c r="B440" s="2" t="s">
        <v>74</v>
      </c>
      <c r="C440" s="50" t="s">
        <v>312</v>
      </c>
      <c r="D440" s="24">
        <v>0</v>
      </c>
      <c r="E440" s="24">
        <v>0</v>
      </c>
      <c r="F440" s="24">
        <v>0</v>
      </c>
      <c r="G440" s="81">
        <v>0</v>
      </c>
      <c r="H440" s="81">
        <v>0</v>
      </c>
      <c r="I440" s="81">
        <v>0</v>
      </c>
      <c r="J440" s="81">
        <v>0</v>
      </c>
      <c r="K440" s="81">
        <v>0</v>
      </c>
      <c r="L440" s="81">
        <v>0</v>
      </c>
      <c r="M440" s="81">
        <v>0</v>
      </c>
      <c r="N440" s="81">
        <v>0</v>
      </c>
      <c r="O440" s="81">
        <v>0</v>
      </c>
      <c r="P440" s="81">
        <v>0</v>
      </c>
      <c r="Q440" s="81" t="s">
        <v>81</v>
      </c>
      <c r="R440" s="81">
        <v>0</v>
      </c>
      <c r="S440" s="81" t="s">
        <v>81</v>
      </c>
      <c r="T440" s="97">
        <f t="shared" si="26"/>
        <v>0</v>
      </c>
      <c r="U440" s="82">
        <f t="shared" si="27"/>
        <v>0</v>
      </c>
    </row>
    <row r="441" spans="1:21" x14ac:dyDescent="0.25">
      <c r="A441" s="26" t="s">
        <v>13</v>
      </c>
      <c r="B441" s="6" t="s">
        <v>75</v>
      </c>
      <c r="C441" s="50" t="s">
        <v>312</v>
      </c>
      <c r="D441" s="24">
        <v>0</v>
      </c>
      <c r="E441" s="24">
        <v>0</v>
      </c>
      <c r="F441" s="24">
        <v>0</v>
      </c>
      <c r="G441" s="81">
        <v>0</v>
      </c>
      <c r="H441" s="81">
        <v>0</v>
      </c>
      <c r="I441" s="81">
        <v>0</v>
      </c>
      <c r="J441" s="81">
        <v>0</v>
      </c>
      <c r="K441" s="81">
        <v>0</v>
      </c>
      <c r="L441" s="81">
        <v>0</v>
      </c>
      <c r="M441" s="81">
        <v>0</v>
      </c>
      <c r="N441" s="81">
        <v>0</v>
      </c>
      <c r="O441" s="81">
        <v>0</v>
      </c>
      <c r="P441" s="81">
        <v>0</v>
      </c>
      <c r="Q441" s="81" t="s">
        <v>81</v>
      </c>
      <c r="R441" s="81">
        <v>0</v>
      </c>
      <c r="S441" s="81" t="s">
        <v>81</v>
      </c>
      <c r="T441" s="97">
        <f t="shared" si="26"/>
        <v>0</v>
      </c>
      <c r="U441" s="82">
        <f t="shared" si="27"/>
        <v>0</v>
      </c>
    </row>
    <row r="442" spans="1:21" x14ac:dyDescent="0.25">
      <c r="A442" s="26" t="s">
        <v>14</v>
      </c>
      <c r="B442" s="6" t="s">
        <v>76</v>
      </c>
      <c r="C442" s="50" t="s">
        <v>312</v>
      </c>
      <c r="D442" s="24">
        <v>0</v>
      </c>
      <c r="E442" s="24">
        <v>0</v>
      </c>
      <c r="F442" s="24">
        <v>0</v>
      </c>
      <c r="G442" s="81">
        <v>0</v>
      </c>
      <c r="H442" s="81">
        <v>0</v>
      </c>
      <c r="I442" s="81">
        <v>0</v>
      </c>
      <c r="J442" s="81">
        <v>0</v>
      </c>
      <c r="K442" s="81">
        <v>0</v>
      </c>
      <c r="L442" s="81">
        <v>0</v>
      </c>
      <c r="M442" s="81">
        <v>0</v>
      </c>
      <c r="N442" s="81">
        <v>0</v>
      </c>
      <c r="O442" s="81">
        <v>0</v>
      </c>
      <c r="P442" s="81">
        <v>0</v>
      </c>
      <c r="Q442" s="81" t="s">
        <v>81</v>
      </c>
      <c r="R442" s="81">
        <v>0</v>
      </c>
      <c r="S442" s="81" t="s">
        <v>81</v>
      </c>
      <c r="T442" s="97">
        <f t="shared" si="26"/>
        <v>0</v>
      </c>
      <c r="U442" s="82">
        <f t="shared" si="27"/>
        <v>0</v>
      </c>
    </row>
    <row r="443" spans="1:21" x14ac:dyDescent="0.25">
      <c r="A443" s="26" t="s">
        <v>20</v>
      </c>
      <c r="B443" s="6" t="s">
        <v>703</v>
      </c>
      <c r="C443" s="50" t="s">
        <v>312</v>
      </c>
      <c r="D443" s="24">
        <v>0</v>
      </c>
      <c r="E443" s="24">
        <v>0</v>
      </c>
      <c r="F443" s="24">
        <v>0</v>
      </c>
      <c r="G443" s="81">
        <v>0</v>
      </c>
      <c r="H443" s="81">
        <v>0</v>
      </c>
      <c r="I443" s="81">
        <v>0</v>
      </c>
      <c r="J443" s="81">
        <v>0</v>
      </c>
      <c r="K443" s="81">
        <v>0</v>
      </c>
      <c r="L443" s="81">
        <v>0</v>
      </c>
      <c r="M443" s="81">
        <v>0</v>
      </c>
      <c r="N443" s="81">
        <v>0</v>
      </c>
      <c r="O443" s="81">
        <v>0</v>
      </c>
      <c r="P443" s="81">
        <v>0</v>
      </c>
      <c r="Q443" s="81" t="s">
        <v>81</v>
      </c>
      <c r="R443" s="81">
        <v>0</v>
      </c>
      <c r="S443" s="81" t="s">
        <v>81</v>
      </c>
      <c r="T443" s="97">
        <f t="shared" si="26"/>
        <v>0</v>
      </c>
      <c r="U443" s="82">
        <f t="shared" si="27"/>
        <v>0</v>
      </c>
    </row>
    <row r="444" spans="1:21" x14ac:dyDescent="0.25">
      <c r="A444" s="26" t="s">
        <v>28</v>
      </c>
      <c r="B444" s="6" t="s">
        <v>77</v>
      </c>
      <c r="C444" s="50" t="s">
        <v>312</v>
      </c>
      <c r="D444" s="24">
        <v>0</v>
      </c>
      <c r="E444" s="24">
        <v>0</v>
      </c>
      <c r="F444" s="24">
        <v>0</v>
      </c>
      <c r="G444" s="81">
        <v>0</v>
      </c>
      <c r="H444" s="81">
        <v>0</v>
      </c>
      <c r="I444" s="81">
        <v>0</v>
      </c>
      <c r="J444" s="81">
        <v>0</v>
      </c>
      <c r="K444" s="81">
        <v>0</v>
      </c>
      <c r="L444" s="81">
        <v>0</v>
      </c>
      <c r="M444" s="81">
        <v>0</v>
      </c>
      <c r="N444" s="81">
        <v>0</v>
      </c>
      <c r="O444" s="81">
        <v>0</v>
      </c>
      <c r="P444" s="81">
        <v>0</v>
      </c>
      <c r="Q444" s="81" t="s">
        <v>81</v>
      </c>
      <c r="R444" s="81">
        <v>0</v>
      </c>
      <c r="S444" s="81" t="s">
        <v>81</v>
      </c>
      <c r="T444" s="97">
        <f t="shared" ref="T444:T451" si="28">IFERROR(H444+J444+L444+N444+P444+R444+0+0,"-")</f>
        <v>0</v>
      </c>
      <c r="U444" s="82">
        <f t="shared" ref="U444:U451" si="29">IFERROR(I444+K444+M444+O444,"-")</f>
        <v>0</v>
      </c>
    </row>
    <row r="445" spans="1:21" x14ac:dyDescent="0.25">
      <c r="A445" s="26" t="s">
        <v>29</v>
      </c>
      <c r="B445" s="6" t="s">
        <v>78</v>
      </c>
      <c r="C445" s="50" t="s">
        <v>312</v>
      </c>
      <c r="D445" s="24">
        <v>0</v>
      </c>
      <c r="E445" s="24">
        <v>0</v>
      </c>
      <c r="F445" s="24">
        <v>0</v>
      </c>
      <c r="G445" s="81">
        <v>0</v>
      </c>
      <c r="H445" s="81">
        <v>0</v>
      </c>
      <c r="I445" s="81">
        <v>0</v>
      </c>
      <c r="J445" s="81">
        <v>0</v>
      </c>
      <c r="K445" s="81">
        <v>0</v>
      </c>
      <c r="L445" s="81">
        <v>0</v>
      </c>
      <c r="M445" s="81">
        <v>0</v>
      </c>
      <c r="N445" s="81">
        <v>0</v>
      </c>
      <c r="O445" s="81">
        <v>0</v>
      </c>
      <c r="P445" s="81">
        <v>0</v>
      </c>
      <c r="Q445" s="81" t="s">
        <v>81</v>
      </c>
      <c r="R445" s="81">
        <v>0</v>
      </c>
      <c r="S445" s="81" t="s">
        <v>81</v>
      </c>
      <c r="T445" s="97">
        <f t="shared" si="28"/>
        <v>0</v>
      </c>
      <c r="U445" s="82">
        <f t="shared" si="29"/>
        <v>0</v>
      </c>
    </row>
    <row r="446" spans="1:21" x14ac:dyDescent="0.25">
      <c r="A446" s="26" t="s">
        <v>64</v>
      </c>
      <c r="B446" s="1" t="s">
        <v>184</v>
      </c>
      <c r="C446" s="50" t="s">
        <v>312</v>
      </c>
      <c r="D446" s="24">
        <v>0</v>
      </c>
      <c r="E446" s="24">
        <v>0</v>
      </c>
      <c r="F446" s="24">
        <v>0</v>
      </c>
      <c r="G446" s="81">
        <v>0</v>
      </c>
      <c r="H446" s="81">
        <v>0</v>
      </c>
      <c r="I446" s="81">
        <v>0</v>
      </c>
      <c r="J446" s="81">
        <v>0</v>
      </c>
      <c r="K446" s="81">
        <v>0</v>
      </c>
      <c r="L446" s="81">
        <v>0</v>
      </c>
      <c r="M446" s="81">
        <v>0</v>
      </c>
      <c r="N446" s="81">
        <v>0</v>
      </c>
      <c r="O446" s="81">
        <v>0</v>
      </c>
      <c r="P446" s="81">
        <v>0</v>
      </c>
      <c r="Q446" s="81" t="s">
        <v>81</v>
      </c>
      <c r="R446" s="81">
        <v>0</v>
      </c>
      <c r="S446" s="81" t="s">
        <v>81</v>
      </c>
      <c r="T446" s="97">
        <f t="shared" si="28"/>
        <v>0</v>
      </c>
      <c r="U446" s="82">
        <f t="shared" si="29"/>
        <v>0</v>
      </c>
    </row>
    <row r="447" spans="1:21" ht="29.25" customHeight="1" x14ac:dyDescent="0.25">
      <c r="A447" s="26" t="s">
        <v>303</v>
      </c>
      <c r="B447" s="7" t="s">
        <v>295</v>
      </c>
      <c r="C447" s="50" t="s">
        <v>312</v>
      </c>
      <c r="D447" s="83">
        <v>0</v>
      </c>
      <c r="E447" s="83">
        <v>0</v>
      </c>
      <c r="F447" s="83">
        <v>0</v>
      </c>
      <c r="G447" s="81">
        <v>0</v>
      </c>
      <c r="H447" s="81">
        <v>0</v>
      </c>
      <c r="I447" s="81">
        <v>0</v>
      </c>
      <c r="J447" s="81">
        <v>0</v>
      </c>
      <c r="K447" s="81">
        <v>0</v>
      </c>
      <c r="L447" s="81">
        <v>0</v>
      </c>
      <c r="M447" s="81">
        <v>0</v>
      </c>
      <c r="N447" s="81">
        <v>0</v>
      </c>
      <c r="O447" s="81">
        <v>0</v>
      </c>
      <c r="P447" s="81">
        <v>0</v>
      </c>
      <c r="Q447" s="81" t="s">
        <v>81</v>
      </c>
      <c r="R447" s="81">
        <v>0</v>
      </c>
      <c r="S447" s="81" t="s">
        <v>81</v>
      </c>
      <c r="T447" s="97">
        <f t="shared" si="28"/>
        <v>0</v>
      </c>
      <c r="U447" s="82">
        <f t="shared" si="29"/>
        <v>0</v>
      </c>
    </row>
    <row r="448" spans="1:21" x14ac:dyDescent="0.25">
      <c r="A448" s="26" t="s">
        <v>357</v>
      </c>
      <c r="B448" s="1" t="s">
        <v>302</v>
      </c>
      <c r="C448" s="50" t="s">
        <v>312</v>
      </c>
      <c r="D448" s="83">
        <v>0</v>
      </c>
      <c r="E448" s="83">
        <v>0</v>
      </c>
      <c r="F448" s="83">
        <v>0</v>
      </c>
      <c r="G448" s="81">
        <v>0</v>
      </c>
      <c r="H448" s="81">
        <v>0</v>
      </c>
      <c r="I448" s="81">
        <v>0</v>
      </c>
      <c r="J448" s="81">
        <v>0</v>
      </c>
      <c r="K448" s="81">
        <v>0</v>
      </c>
      <c r="L448" s="81">
        <v>0</v>
      </c>
      <c r="M448" s="81">
        <v>0</v>
      </c>
      <c r="N448" s="81">
        <v>0</v>
      </c>
      <c r="O448" s="81">
        <v>0</v>
      </c>
      <c r="P448" s="81">
        <v>0</v>
      </c>
      <c r="Q448" s="81" t="s">
        <v>81</v>
      </c>
      <c r="R448" s="81">
        <v>0</v>
      </c>
      <c r="S448" s="81" t="s">
        <v>81</v>
      </c>
      <c r="T448" s="97">
        <f t="shared" si="28"/>
        <v>0</v>
      </c>
      <c r="U448" s="82">
        <f t="shared" si="29"/>
        <v>0</v>
      </c>
    </row>
    <row r="449" spans="1:21" ht="31.5" x14ac:dyDescent="0.25">
      <c r="A449" s="26" t="s">
        <v>358</v>
      </c>
      <c r="B449" s="7" t="s">
        <v>304</v>
      </c>
      <c r="C449" s="50" t="s">
        <v>312</v>
      </c>
      <c r="D449" s="83">
        <v>0</v>
      </c>
      <c r="E449" s="83">
        <v>0</v>
      </c>
      <c r="F449" s="83">
        <v>0</v>
      </c>
      <c r="G449" s="81">
        <v>0</v>
      </c>
      <c r="H449" s="81">
        <v>0</v>
      </c>
      <c r="I449" s="81">
        <v>0</v>
      </c>
      <c r="J449" s="81">
        <v>0</v>
      </c>
      <c r="K449" s="81">
        <v>0</v>
      </c>
      <c r="L449" s="81">
        <v>0</v>
      </c>
      <c r="M449" s="81">
        <v>0</v>
      </c>
      <c r="N449" s="81">
        <v>0</v>
      </c>
      <c r="O449" s="81">
        <v>0</v>
      </c>
      <c r="P449" s="81">
        <v>0</v>
      </c>
      <c r="Q449" s="81" t="s">
        <v>81</v>
      </c>
      <c r="R449" s="81">
        <v>0</v>
      </c>
      <c r="S449" s="81" t="s">
        <v>81</v>
      </c>
      <c r="T449" s="97">
        <f t="shared" si="28"/>
        <v>0</v>
      </c>
      <c r="U449" s="82">
        <f t="shared" si="29"/>
        <v>0</v>
      </c>
    </row>
    <row r="450" spans="1:21" x14ac:dyDescent="0.25">
      <c r="A450" s="26" t="s">
        <v>30</v>
      </c>
      <c r="B450" s="6" t="s">
        <v>79</v>
      </c>
      <c r="C450" s="50" t="s">
        <v>312</v>
      </c>
      <c r="D450" s="24">
        <v>0</v>
      </c>
      <c r="E450" s="24">
        <v>0</v>
      </c>
      <c r="F450" s="24">
        <v>0</v>
      </c>
      <c r="G450" s="81">
        <v>0</v>
      </c>
      <c r="H450" s="81">
        <v>0</v>
      </c>
      <c r="I450" s="81">
        <v>0</v>
      </c>
      <c r="J450" s="81">
        <v>0</v>
      </c>
      <c r="K450" s="81">
        <v>0</v>
      </c>
      <c r="L450" s="81">
        <v>0</v>
      </c>
      <c r="M450" s="81">
        <v>0</v>
      </c>
      <c r="N450" s="81">
        <v>0</v>
      </c>
      <c r="O450" s="81">
        <v>0</v>
      </c>
      <c r="P450" s="81">
        <v>0</v>
      </c>
      <c r="Q450" s="81" t="s">
        <v>81</v>
      </c>
      <c r="R450" s="81">
        <v>0</v>
      </c>
      <c r="S450" s="81" t="s">
        <v>81</v>
      </c>
      <c r="T450" s="97">
        <f t="shared" si="28"/>
        <v>0</v>
      </c>
      <c r="U450" s="82">
        <f t="shared" si="29"/>
        <v>0</v>
      </c>
    </row>
    <row r="451" spans="1:21" ht="16.5" thickBot="1" x14ac:dyDescent="0.3">
      <c r="A451" s="27" t="s">
        <v>31</v>
      </c>
      <c r="B451" s="28" t="s">
        <v>80</v>
      </c>
      <c r="C451" s="51" t="s">
        <v>312</v>
      </c>
      <c r="D451" s="84">
        <v>0</v>
      </c>
      <c r="E451" s="84">
        <v>0</v>
      </c>
      <c r="F451" s="84">
        <v>0</v>
      </c>
      <c r="G451" s="85">
        <v>0</v>
      </c>
      <c r="H451" s="85">
        <v>0</v>
      </c>
      <c r="I451" s="85">
        <v>0</v>
      </c>
      <c r="J451" s="85">
        <v>0</v>
      </c>
      <c r="K451" s="85">
        <v>0</v>
      </c>
      <c r="L451" s="85">
        <v>0</v>
      </c>
      <c r="M451" s="85">
        <v>0</v>
      </c>
      <c r="N451" s="85">
        <v>0</v>
      </c>
      <c r="O451" s="85">
        <v>0</v>
      </c>
      <c r="P451" s="85">
        <v>0</v>
      </c>
      <c r="Q451" s="85" t="s">
        <v>81</v>
      </c>
      <c r="R451" s="85">
        <v>0</v>
      </c>
      <c r="S451" s="85" t="s">
        <v>81</v>
      </c>
      <c r="T451" s="98">
        <f t="shared" si="28"/>
        <v>0</v>
      </c>
      <c r="U451" s="86">
        <f t="shared" si="29"/>
        <v>0</v>
      </c>
    </row>
    <row r="452" spans="1:21" x14ac:dyDescent="0.25">
      <c r="A452" s="35" t="s">
        <v>16</v>
      </c>
      <c r="B452" s="36" t="s">
        <v>427</v>
      </c>
      <c r="C452" s="55" t="s">
        <v>81</v>
      </c>
      <c r="D452" s="57" t="s">
        <v>737</v>
      </c>
      <c r="E452" s="66" t="s">
        <v>737</v>
      </c>
      <c r="F452" s="66" t="s">
        <v>737</v>
      </c>
      <c r="G452" s="66" t="s">
        <v>737</v>
      </c>
      <c r="H452" s="66" t="s">
        <v>737</v>
      </c>
      <c r="I452" s="66" t="s">
        <v>725</v>
      </c>
      <c r="J452" s="66" t="s">
        <v>737</v>
      </c>
      <c r="K452" s="66" t="s">
        <v>725</v>
      </c>
      <c r="L452" s="66" t="s">
        <v>737</v>
      </c>
      <c r="M452" s="66" t="s">
        <v>725</v>
      </c>
      <c r="N452" s="66" t="s">
        <v>737</v>
      </c>
      <c r="O452" s="66" t="s">
        <v>725</v>
      </c>
      <c r="P452" s="66" t="s">
        <v>725</v>
      </c>
      <c r="Q452" s="66" t="s">
        <v>725</v>
      </c>
      <c r="R452" s="66" t="s">
        <v>725</v>
      </c>
      <c r="S452" s="66" t="s">
        <v>725</v>
      </c>
      <c r="T452" s="57" t="s">
        <v>725</v>
      </c>
      <c r="U452" s="58" t="s">
        <v>725</v>
      </c>
    </row>
    <row r="453" spans="1:21" ht="34.5" customHeight="1" x14ac:dyDescent="0.25">
      <c r="A453" s="45" t="s">
        <v>393</v>
      </c>
      <c r="B453" s="6" t="s">
        <v>680</v>
      </c>
      <c r="C453" s="50" t="s">
        <v>312</v>
      </c>
      <c r="D453" s="81">
        <v>184.74408700000001</v>
      </c>
      <c r="E453" s="81">
        <v>496.25811300000004</v>
      </c>
      <c r="F453" s="81">
        <v>360.07640299999997</v>
      </c>
      <c r="G453" s="23">
        <v>429.96063299999992</v>
      </c>
      <c r="H453" s="23">
        <v>324.21105799999998</v>
      </c>
      <c r="I453" s="23">
        <v>442.90886</v>
      </c>
      <c r="J453" s="23">
        <v>246.24406500000001</v>
      </c>
      <c r="K453" s="23">
        <v>315.49902500000002</v>
      </c>
      <c r="L453" s="23">
        <v>379.085196</v>
      </c>
      <c r="M453" s="23">
        <v>212.29963699999999</v>
      </c>
      <c r="N453" s="23">
        <v>376.27269100000001</v>
      </c>
      <c r="O453" s="23">
        <v>216.36909000000003</v>
      </c>
      <c r="P453" s="23">
        <v>234.79183799999998</v>
      </c>
      <c r="Q453" s="23" t="s">
        <v>81</v>
      </c>
      <c r="R453" s="23">
        <v>214.24106</v>
      </c>
      <c r="S453" s="23" t="s">
        <v>81</v>
      </c>
      <c r="T453" s="53">
        <f t="shared" ref="T453:T458" si="30">IFERROR(H453+J453+L453+N453+P453+R453+0+0,"-")</f>
        <v>1774.845908</v>
      </c>
      <c r="U453" s="87">
        <f t="shared" ref="U453:U458" si="31">IFERROR(I453+K453+M453+O453,"-")</f>
        <v>1187.0766120000001</v>
      </c>
    </row>
    <row r="454" spans="1:21" x14ac:dyDescent="0.25">
      <c r="A454" s="45" t="s">
        <v>394</v>
      </c>
      <c r="B454" s="1" t="s">
        <v>474</v>
      </c>
      <c r="C454" s="50" t="s">
        <v>312</v>
      </c>
      <c r="D454" s="81">
        <v>184.74408700000001</v>
      </c>
      <c r="E454" s="81">
        <v>447.50931800000006</v>
      </c>
      <c r="F454" s="81">
        <v>301.77231405010923</v>
      </c>
      <c r="G454" s="23">
        <v>346.91615599999994</v>
      </c>
      <c r="H454" s="23">
        <v>264.71086616371713</v>
      </c>
      <c r="I454" s="23">
        <v>364.47569003516435</v>
      </c>
      <c r="J454" s="23">
        <v>164.63735158647091</v>
      </c>
      <c r="K454" s="23">
        <v>221.51075098284608</v>
      </c>
      <c r="L454" s="23">
        <v>293.2813581219765</v>
      </c>
      <c r="M454" s="23">
        <v>115.16204200309978</v>
      </c>
      <c r="N454" s="23">
        <v>290.46885312197651</v>
      </c>
      <c r="O454" s="23">
        <v>115.85522186401231</v>
      </c>
      <c r="P454" s="23">
        <v>131.63056385997032</v>
      </c>
      <c r="Q454" s="23" t="s">
        <v>81</v>
      </c>
      <c r="R454" s="23">
        <v>108.35380677545017</v>
      </c>
      <c r="S454" s="23" t="s">
        <v>81</v>
      </c>
      <c r="T454" s="53">
        <f t="shared" si="30"/>
        <v>1253.0827996295616</v>
      </c>
      <c r="U454" s="87">
        <f t="shared" si="31"/>
        <v>817.00370488512249</v>
      </c>
    </row>
    <row r="455" spans="1:21" ht="33.75" customHeight="1" x14ac:dyDescent="0.25">
      <c r="A455" s="45" t="s">
        <v>677</v>
      </c>
      <c r="B455" s="7" t="s">
        <v>443</v>
      </c>
      <c r="C455" s="50" t="s">
        <v>312</v>
      </c>
      <c r="D455" s="81">
        <v>15.214013000000023</v>
      </c>
      <c r="E455" s="81">
        <v>386.98638770024047</v>
      </c>
      <c r="F455" s="81">
        <v>204.28461405010921</v>
      </c>
      <c r="G455" s="23">
        <v>249.42845599999993</v>
      </c>
      <c r="H455" s="23">
        <v>0</v>
      </c>
      <c r="I455" s="23">
        <v>139.53049403516439</v>
      </c>
      <c r="J455" s="23">
        <v>0</v>
      </c>
      <c r="K455" s="23">
        <v>52.26491937300608</v>
      </c>
      <c r="L455" s="23">
        <v>0</v>
      </c>
      <c r="M455" s="23">
        <v>31.885749681259782</v>
      </c>
      <c r="N455" s="23">
        <v>0</v>
      </c>
      <c r="O455" s="23">
        <v>32.578929542172304</v>
      </c>
      <c r="P455" s="23">
        <v>48.35427153813032</v>
      </c>
      <c r="Q455" s="23" t="s">
        <v>81</v>
      </c>
      <c r="R455" s="23">
        <v>25.077514453610164</v>
      </c>
      <c r="S455" s="23" t="s">
        <v>81</v>
      </c>
      <c r="T455" s="53">
        <f t="shared" si="30"/>
        <v>73.431785991740483</v>
      </c>
      <c r="U455" s="87">
        <f t="shared" si="31"/>
        <v>256.26009263160256</v>
      </c>
    </row>
    <row r="456" spans="1:21" ht="81.75" customHeight="1" x14ac:dyDescent="0.25">
      <c r="A456" s="45" t="s">
        <v>678</v>
      </c>
      <c r="B456" s="7" t="s">
        <v>704</v>
      </c>
      <c r="C456" s="50" t="s">
        <v>312</v>
      </c>
      <c r="D456" s="53">
        <v>169.53007399999998</v>
      </c>
      <c r="E456" s="81">
        <v>60.522930299759608</v>
      </c>
      <c r="F456" s="81">
        <v>97.487700000000004</v>
      </c>
      <c r="G456" s="23">
        <v>97.487700000000004</v>
      </c>
      <c r="H456" s="23">
        <v>264.71086616371713</v>
      </c>
      <c r="I456" s="23">
        <v>224.94519599999995</v>
      </c>
      <c r="J456" s="23">
        <v>164.63735158647091</v>
      </c>
      <c r="K456" s="23">
        <v>169.24583160984</v>
      </c>
      <c r="L456" s="23">
        <v>293.2813581219765</v>
      </c>
      <c r="M456" s="23">
        <v>83.276292321840003</v>
      </c>
      <c r="N456" s="23">
        <v>290.46885312197651</v>
      </c>
      <c r="O456" s="23">
        <v>83.276292321840003</v>
      </c>
      <c r="P456" s="23">
        <v>83.276292321840003</v>
      </c>
      <c r="Q456" s="23" t="s">
        <v>81</v>
      </c>
      <c r="R456" s="23">
        <v>83.276292321840003</v>
      </c>
      <c r="S456" s="23" t="s">
        <v>81</v>
      </c>
      <c r="T456" s="53">
        <f t="shared" si="30"/>
        <v>1179.6510136378211</v>
      </c>
      <c r="U456" s="87">
        <f t="shared" si="31"/>
        <v>560.74361225351993</v>
      </c>
    </row>
    <row r="457" spans="1:21" x14ac:dyDescent="0.25">
      <c r="A457" s="45" t="s">
        <v>396</v>
      </c>
      <c r="B457" s="7" t="s">
        <v>392</v>
      </c>
      <c r="C457" s="50" t="s">
        <v>312</v>
      </c>
      <c r="D457" s="53">
        <v>0</v>
      </c>
      <c r="E457" s="81">
        <v>0</v>
      </c>
      <c r="F457" s="81">
        <v>0</v>
      </c>
      <c r="G457" s="23">
        <v>0</v>
      </c>
      <c r="H457" s="23">
        <v>0</v>
      </c>
      <c r="I457" s="23">
        <v>0</v>
      </c>
      <c r="J457" s="23">
        <v>0</v>
      </c>
      <c r="K457" s="23">
        <v>0</v>
      </c>
      <c r="L457" s="23">
        <v>0</v>
      </c>
      <c r="M457" s="23">
        <v>0</v>
      </c>
      <c r="N457" s="23">
        <v>0</v>
      </c>
      <c r="O457" s="23">
        <v>0</v>
      </c>
      <c r="P457" s="23">
        <v>0</v>
      </c>
      <c r="Q457" s="23" t="s">
        <v>81</v>
      </c>
      <c r="R457" s="23">
        <v>0</v>
      </c>
      <c r="S457" s="23" t="s">
        <v>81</v>
      </c>
      <c r="T457" s="53">
        <f t="shared" si="30"/>
        <v>0</v>
      </c>
      <c r="U457" s="87">
        <f t="shared" si="31"/>
        <v>0</v>
      </c>
    </row>
    <row r="458" spans="1:21" x14ac:dyDescent="0.25">
      <c r="A458" s="45" t="s">
        <v>683</v>
      </c>
      <c r="B458" s="1" t="s">
        <v>679</v>
      </c>
      <c r="C458" s="50" t="s">
        <v>312</v>
      </c>
      <c r="D458" s="53">
        <v>0</v>
      </c>
      <c r="E458" s="81">
        <v>48.748794999999973</v>
      </c>
      <c r="F458" s="81">
        <v>58.304088949890762</v>
      </c>
      <c r="G458" s="23">
        <v>83.044476999999986</v>
      </c>
      <c r="H458" s="23">
        <v>59.500191836282859</v>
      </c>
      <c r="I458" s="23">
        <v>78.43316996483567</v>
      </c>
      <c r="J458" s="23">
        <v>81.606713413529093</v>
      </c>
      <c r="K458" s="23">
        <v>93.988274017153941</v>
      </c>
      <c r="L458" s="23">
        <v>85.803837878023486</v>
      </c>
      <c r="M458" s="23">
        <v>97.137594996900205</v>
      </c>
      <c r="N458" s="23">
        <v>85.803837878023486</v>
      </c>
      <c r="O458" s="23">
        <v>100.51386813598772</v>
      </c>
      <c r="P458" s="23">
        <v>103.16127414002965</v>
      </c>
      <c r="Q458" s="23" t="s">
        <v>81</v>
      </c>
      <c r="R458" s="23">
        <v>105.88725322454984</v>
      </c>
      <c r="S458" s="23" t="s">
        <v>81</v>
      </c>
      <c r="T458" s="53">
        <f t="shared" si="30"/>
        <v>521.76310837043843</v>
      </c>
      <c r="U458" s="87">
        <f t="shared" si="31"/>
        <v>370.07290711487752</v>
      </c>
    </row>
    <row r="459" spans="1:21" ht="31.5" x14ac:dyDescent="0.25">
      <c r="A459" s="45" t="s">
        <v>36</v>
      </c>
      <c r="B459" s="6" t="s">
        <v>708</v>
      </c>
      <c r="C459" s="56" t="s">
        <v>81</v>
      </c>
      <c r="D459" s="61" t="s">
        <v>737</v>
      </c>
      <c r="E459" s="59" t="s">
        <v>737</v>
      </c>
      <c r="F459" s="59" t="s">
        <v>737</v>
      </c>
      <c r="G459" s="59" t="s">
        <v>737</v>
      </c>
      <c r="H459" s="59" t="s">
        <v>737</v>
      </c>
      <c r="I459" s="59" t="s">
        <v>725</v>
      </c>
      <c r="J459" s="59" t="s">
        <v>737</v>
      </c>
      <c r="K459" s="59" t="s">
        <v>725</v>
      </c>
      <c r="L459" s="59" t="s">
        <v>737</v>
      </c>
      <c r="M459" s="59" t="s">
        <v>725</v>
      </c>
      <c r="N459" s="59" t="s">
        <v>737</v>
      </c>
      <c r="O459" s="59" t="s">
        <v>725</v>
      </c>
      <c r="P459" s="59" t="s">
        <v>725</v>
      </c>
      <c r="Q459" s="59" t="s">
        <v>725</v>
      </c>
      <c r="R459" s="59" t="s">
        <v>725</v>
      </c>
      <c r="S459" s="59" t="s">
        <v>725</v>
      </c>
      <c r="T459" s="61" t="s">
        <v>737</v>
      </c>
      <c r="U459" s="60" t="s">
        <v>737</v>
      </c>
    </row>
    <row r="460" spans="1:21" x14ac:dyDescent="0.25">
      <c r="A460" s="45" t="s">
        <v>397</v>
      </c>
      <c r="B460" s="1" t="s">
        <v>505</v>
      </c>
      <c r="C460" s="50" t="s">
        <v>312</v>
      </c>
      <c r="D460" s="53">
        <v>0</v>
      </c>
      <c r="E460" s="81">
        <v>0</v>
      </c>
      <c r="F460" s="81">
        <v>0</v>
      </c>
      <c r="G460" s="23">
        <v>0</v>
      </c>
      <c r="H460" s="23">
        <v>0</v>
      </c>
      <c r="I460" s="23">
        <v>0</v>
      </c>
      <c r="J460" s="23">
        <v>0</v>
      </c>
      <c r="K460" s="23">
        <v>0</v>
      </c>
      <c r="L460" s="23">
        <v>0</v>
      </c>
      <c r="M460" s="23">
        <v>0</v>
      </c>
      <c r="N460" s="23">
        <v>0</v>
      </c>
      <c r="O460" s="23">
        <v>0</v>
      </c>
      <c r="P460" s="23">
        <v>0</v>
      </c>
      <c r="Q460" s="23" t="s">
        <v>81</v>
      </c>
      <c r="R460" s="23">
        <v>0</v>
      </c>
      <c r="S460" s="23" t="s">
        <v>81</v>
      </c>
      <c r="T460" s="53">
        <f>IFERROR(H460+J460+L460+N460+P460+R460+0+0,"-")</f>
        <v>0</v>
      </c>
      <c r="U460" s="87">
        <f>IFERROR(I460+K460+M460+O460,"-")</f>
        <v>0</v>
      </c>
    </row>
    <row r="461" spans="1:21" x14ac:dyDescent="0.25">
      <c r="A461" s="45" t="s">
        <v>398</v>
      </c>
      <c r="B461" s="1" t="s">
        <v>506</v>
      </c>
      <c r="C461" s="50" t="s">
        <v>312</v>
      </c>
      <c r="D461" s="53">
        <v>0</v>
      </c>
      <c r="E461" s="81">
        <v>0</v>
      </c>
      <c r="F461" s="81">
        <v>0</v>
      </c>
      <c r="G461" s="23">
        <v>0</v>
      </c>
      <c r="H461" s="23">
        <v>0</v>
      </c>
      <c r="I461" s="23">
        <v>0</v>
      </c>
      <c r="J461" s="23">
        <v>0</v>
      </c>
      <c r="K461" s="23">
        <v>0</v>
      </c>
      <c r="L461" s="23">
        <v>0</v>
      </c>
      <c r="M461" s="23">
        <v>0</v>
      </c>
      <c r="N461" s="23">
        <v>0</v>
      </c>
      <c r="O461" s="23">
        <v>0</v>
      </c>
      <c r="P461" s="23">
        <v>0</v>
      </c>
      <c r="Q461" s="23" t="s">
        <v>81</v>
      </c>
      <c r="R461" s="23">
        <v>0</v>
      </c>
      <c r="S461" s="23" t="s">
        <v>81</v>
      </c>
      <c r="T461" s="53">
        <f>IFERROR(H461+J461+L461+N461+P461+R461+0+0,"-")</f>
        <v>0</v>
      </c>
      <c r="U461" s="87">
        <f>IFERROR(I461+K461+M461+O461,"-")</f>
        <v>0</v>
      </c>
    </row>
    <row r="462" spans="1:21" x14ac:dyDescent="0.25">
      <c r="A462" s="45" t="s">
        <v>399</v>
      </c>
      <c r="B462" s="1" t="s">
        <v>507</v>
      </c>
      <c r="C462" s="50" t="s">
        <v>312</v>
      </c>
      <c r="D462" s="53">
        <v>0</v>
      </c>
      <c r="E462" s="81">
        <v>0</v>
      </c>
      <c r="F462" s="81">
        <v>0</v>
      </c>
      <c r="G462" s="23">
        <v>0</v>
      </c>
      <c r="H462" s="23">
        <v>0</v>
      </c>
      <c r="I462" s="23">
        <v>0</v>
      </c>
      <c r="J462" s="23">
        <v>0</v>
      </c>
      <c r="K462" s="23">
        <v>0</v>
      </c>
      <c r="L462" s="23">
        <v>0</v>
      </c>
      <c r="M462" s="23">
        <v>0</v>
      </c>
      <c r="N462" s="23">
        <v>0</v>
      </c>
      <c r="O462" s="23">
        <v>0</v>
      </c>
      <c r="P462" s="23">
        <v>0</v>
      </c>
      <c r="Q462" s="23" t="s">
        <v>81</v>
      </c>
      <c r="R462" s="23">
        <v>0</v>
      </c>
      <c r="S462" s="23" t="s">
        <v>81</v>
      </c>
      <c r="T462" s="53">
        <f>IFERROR(H462+J462+L462+N462+P462+R462+0+0,"-")</f>
        <v>0</v>
      </c>
      <c r="U462" s="87">
        <f>IFERROR(I462+K462+M462+O462,"-")</f>
        <v>0</v>
      </c>
    </row>
    <row r="463" spans="1:21" ht="48" thickBot="1" x14ac:dyDescent="0.3">
      <c r="A463" s="94" t="s">
        <v>313</v>
      </c>
      <c r="B463" s="28" t="s">
        <v>702</v>
      </c>
      <c r="C463" s="51" t="s">
        <v>312</v>
      </c>
      <c r="D463" s="92">
        <v>7.6856021999999999</v>
      </c>
      <c r="E463" s="85">
        <v>18.416134739999997</v>
      </c>
      <c r="F463" s="85" t="s">
        <v>81</v>
      </c>
      <c r="G463" s="93">
        <v>47.943252899999997</v>
      </c>
      <c r="H463" s="93" t="s">
        <v>81</v>
      </c>
      <c r="I463" s="93" t="s">
        <v>81</v>
      </c>
      <c r="J463" s="93" t="s">
        <v>81</v>
      </c>
      <c r="K463" s="93" t="s">
        <v>81</v>
      </c>
      <c r="L463" s="93" t="s">
        <v>81</v>
      </c>
      <c r="M463" s="93" t="s">
        <v>81</v>
      </c>
      <c r="N463" s="93" t="s">
        <v>81</v>
      </c>
      <c r="O463" s="93" t="s">
        <v>81</v>
      </c>
      <c r="P463" s="93" t="s">
        <v>81</v>
      </c>
      <c r="Q463" s="93" t="s">
        <v>81</v>
      </c>
      <c r="R463" s="93" t="s">
        <v>81</v>
      </c>
      <c r="S463" s="93" t="s">
        <v>81</v>
      </c>
      <c r="T463" s="92" t="str">
        <f>IFERROR(H463+J463+L463+N463+P463+R463+0+0,"-")</f>
        <v>-</v>
      </c>
      <c r="U463" s="95" t="str">
        <f>IFERROR(I463+K463+M463+O463,"-")</f>
        <v>-</v>
      </c>
    </row>
    <row r="464" spans="1:21" x14ac:dyDescent="0.25">
      <c r="A464" s="88"/>
      <c r="D464" s="89"/>
      <c r="E464" s="89"/>
      <c r="F464" s="89"/>
      <c r="G464" s="89"/>
      <c r="H464" s="89"/>
      <c r="I464" s="89"/>
      <c r="J464" s="89"/>
      <c r="K464" s="89"/>
      <c r="L464" s="89"/>
      <c r="M464" s="89"/>
      <c r="N464" s="89"/>
      <c r="O464" s="89"/>
      <c r="P464" s="89"/>
      <c r="Q464" s="89"/>
      <c r="R464" s="89"/>
      <c r="S464" s="89"/>
    </row>
    <row r="465" spans="1:19" x14ac:dyDescent="0.25">
      <c r="A465" s="88"/>
      <c r="D465" s="89"/>
      <c r="E465" s="89"/>
      <c r="F465" s="89"/>
      <c r="G465" s="89"/>
      <c r="H465" s="89"/>
      <c r="I465" s="89"/>
      <c r="J465" s="89"/>
      <c r="K465" s="89"/>
      <c r="L465" s="89"/>
      <c r="M465" s="89"/>
      <c r="N465" s="89"/>
      <c r="O465" s="89"/>
      <c r="P465" s="89"/>
      <c r="Q465" s="89"/>
      <c r="R465" s="89"/>
      <c r="S465" s="89"/>
    </row>
    <row r="466" spans="1:19" x14ac:dyDescent="0.25">
      <c r="A466" s="88"/>
      <c r="D466" s="89"/>
      <c r="E466" s="89"/>
      <c r="F466" s="89"/>
      <c r="G466" s="89"/>
      <c r="H466" s="89"/>
      <c r="I466" s="89"/>
      <c r="J466" s="89"/>
      <c r="K466" s="89"/>
      <c r="L466" s="89"/>
      <c r="M466" s="89"/>
      <c r="N466" s="89"/>
      <c r="O466" s="89"/>
      <c r="P466" s="89"/>
      <c r="Q466" s="89"/>
      <c r="R466" s="89"/>
      <c r="S466" s="89"/>
    </row>
    <row r="467" spans="1:19" x14ac:dyDescent="0.25">
      <c r="A467" s="88"/>
      <c r="D467" s="89"/>
      <c r="E467" s="89"/>
      <c r="F467" s="89"/>
      <c r="G467" s="89"/>
      <c r="H467" s="89"/>
      <c r="I467" s="89"/>
      <c r="J467" s="89"/>
      <c r="K467" s="89"/>
      <c r="L467" s="89"/>
      <c r="M467" s="89"/>
      <c r="N467" s="89"/>
      <c r="O467" s="89"/>
      <c r="P467" s="89"/>
      <c r="Q467" s="89"/>
      <c r="R467" s="89"/>
      <c r="S467" s="89"/>
    </row>
    <row r="468" spans="1:19" x14ac:dyDescent="0.25">
      <c r="A468" s="88"/>
      <c r="D468" s="89"/>
      <c r="E468" s="89"/>
      <c r="F468" s="89"/>
      <c r="G468" s="89"/>
      <c r="H468" s="89"/>
      <c r="I468" s="89"/>
      <c r="J468" s="89"/>
      <c r="K468" s="89"/>
      <c r="L468" s="89"/>
      <c r="M468" s="89"/>
      <c r="N468" s="89"/>
      <c r="O468" s="89"/>
      <c r="P468" s="89"/>
      <c r="Q468" s="89"/>
      <c r="R468" s="89"/>
      <c r="S468" s="89"/>
    </row>
    <row r="469" spans="1:19" x14ac:dyDescent="0.25">
      <c r="A469" s="88"/>
      <c r="D469" s="89"/>
      <c r="E469" s="89"/>
      <c r="F469" s="89"/>
      <c r="G469" s="89"/>
      <c r="H469" s="89"/>
      <c r="I469" s="89"/>
      <c r="J469" s="89"/>
      <c r="K469" s="89"/>
      <c r="L469" s="89"/>
      <c r="M469" s="89"/>
      <c r="N469" s="89"/>
      <c r="O469" s="89"/>
      <c r="P469" s="89"/>
      <c r="Q469" s="89"/>
      <c r="R469" s="89"/>
      <c r="S469" s="89"/>
    </row>
    <row r="470" spans="1:19" x14ac:dyDescent="0.25">
      <c r="A470" s="88"/>
      <c r="D470" s="11"/>
    </row>
    <row r="471" spans="1:19" x14ac:dyDescent="0.25">
      <c r="A471" s="88"/>
      <c r="D471" s="11"/>
    </row>
    <row r="472" spans="1:19" x14ac:dyDescent="0.25">
      <c r="A472" s="88"/>
      <c r="D472" s="11"/>
    </row>
    <row r="473" spans="1:19" x14ac:dyDescent="0.25">
      <c r="A473" s="88"/>
      <c r="D473" s="11"/>
    </row>
    <row r="474" spans="1:19" x14ac:dyDescent="0.25">
      <c r="A474" s="88"/>
      <c r="D474" s="11"/>
    </row>
    <row r="475" spans="1:19" x14ac:dyDescent="0.25">
      <c r="A475" s="88"/>
      <c r="D475" s="11"/>
    </row>
    <row r="476" spans="1:19" x14ac:dyDescent="0.25">
      <c r="A476" s="88"/>
      <c r="D476" s="11"/>
    </row>
    <row r="477" spans="1:19" x14ac:dyDescent="0.25">
      <c r="A477" s="88"/>
      <c r="D477" s="11"/>
    </row>
    <row r="478" spans="1:19" x14ac:dyDescent="0.25">
      <c r="A478" s="88"/>
      <c r="D478" s="11"/>
    </row>
    <row r="479" spans="1:19" x14ac:dyDescent="0.25">
      <c r="A479" s="88"/>
      <c r="D479" s="11"/>
    </row>
  </sheetData>
  <mergeCells count="35">
    <mergeCell ref="A9:U9"/>
    <mergeCell ref="A1:U2"/>
    <mergeCell ref="A4:U4"/>
    <mergeCell ref="A6:U6"/>
    <mergeCell ref="A7:U7"/>
    <mergeCell ref="A5:S5"/>
    <mergeCell ref="A17:U17"/>
    <mergeCell ref="A10:U10"/>
    <mergeCell ref="A13:U13"/>
    <mergeCell ref="A14:A15"/>
    <mergeCell ref="B14:B15"/>
    <mergeCell ref="C14:C15"/>
    <mergeCell ref="F14:G14"/>
    <mergeCell ref="H14:I14"/>
    <mergeCell ref="J14:K14"/>
    <mergeCell ref="L14:M14"/>
    <mergeCell ref="N14:O14"/>
    <mergeCell ref="P14:Q14"/>
    <mergeCell ref="R14:S14"/>
    <mergeCell ref="T14:U14"/>
    <mergeCell ref="A172:U172"/>
    <mergeCell ref="A325:U325"/>
    <mergeCell ref="A375:U376"/>
    <mergeCell ref="A377:A378"/>
    <mergeCell ref="B377:B378"/>
    <mergeCell ref="C377:C378"/>
    <mergeCell ref="F377:G377"/>
    <mergeCell ref="H377:I377"/>
    <mergeCell ref="J377:K377"/>
    <mergeCell ref="L377:M377"/>
    <mergeCell ref="A380:B380"/>
    <mergeCell ref="N377:O377"/>
    <mergeCell ref="P377:Q377"/>
    <mergeCell ref="R377:S377"/>
    <mergeCell ref="T377:U377"/>
  </mergeCells>
  <pageMargins left="0.31496062992125984" right="0.31496062992125984" top="0.35433070866141736" bottom="0.35433070866141736" header="0.31496062992125984" footer="0.31496062992125984"/>
  <pageSetup paperSize="8" scale="25" fitToHeight="2" orientation="portrait" r:id="rId1"/>
  <rowBreaks count="1" manualBreakCount="1">
    <brk id="24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Тамбовэнерго</vt:lpstr>
      <vt:lpstr>Тамбовэнерго!Заголовки_для_печати</vt:lpstr>
      <vt:lpstr>Тамбовэнерго!Область_печати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Маслеников Валерий Валерьевич</cp:lastModifiedBy>
  <cp:lastPrinted>2025-04-14T13:28:51Z</cp:lastPrinted>
  <dcterms:created xsi:type="dcterms:W3CDTF">2015-09-16T07:43:55Z</dcterms:created>
  <dcterms:modified xsi:type="dcterms:W3CDTF">2025-11-10T14:20:05Z</dcterms:modified>
</cp:coreProperties>
</file>